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0" windowWidth="19320" windowHeight="8550" activeTab="2"/>
  </bookViews>
  <sheets>
    <sheet name="дворники апрель 15г" sheetId="5" r:id="rId1"/>
    <sheet name="уборщицы апрель 15г" sheetId="6" r:id="rId2"/>
    <sheet name="РТР апрель 15г." sheetId="7" r:id="rId3"/>
  </sheets>
  <calcPr calcId="125725"/>
</workbook>
</file>

<file path=xl/calcChain.xml><?xml version="1.0" encoding="utf-8"?>
<calcChain xmlns="http://schemas.openxmlformats.org/spreadsheetml/2006/main">
  <c r="J167" i="7"/>
  <c r="F160"/>
  <c r="J160"/>
  <c r="E160"/>
  <c r="F154"/>
  <c r="J154"/>
  <c r="E154"/>
  <c r="F148"/>
  <c r="J148"/>
  <c r="E148"/>
  <c r="J81"/>
  <c r="F133"/>
  <c r="J133"/>
  <c r="E133"/>
  <c r="F128"/>
  <c r="J128"/>
  <c r="E128"/>
  <c r="F117"/>
  <c r="J117"/>
  <c r="E117"/>
  <c r="F108"/>
  <c r="J108"/>
  <c r="E108"/>
  <c r="F103"/>
  <c r="J103"/>
  <c r="E103"/>
  <c r="F99"/>
  <c r="E99"/>
  <c r="F89"/>
  <c r="J89"/>
  <c r="E89"/>
  <c r="F75"/>
  <c r="E75"/>
  <c r="J75"/>
  <c r="F66"/>
  <c r="J66"/>
  <c r="E66"/>
  <c r="F60"/>
  <c r="J60"/>
  <c r="E60"/>
  <c r="F55"/>
  <c r="J55"/>
  <c r="E55"/>
  <c r="F49"/>
  <c r="J49"/>
  <c r="E49"/>
  <c r="F42"/>
  <c r="J42"/>
  <c r="E42"/>
  <c r="F29"/>
  <c r="J29"/>
  <c r="E29"/>
  <c r="F23"/>
  <c r="J23"/>
  <c r="E23"/>
  <c r="F17"/>
  <c r="J17"/>
  <c r="E17"/>
  <c r="F105" i="6"/>
  <c r="E105"/>
  <c r="F98"/>
  <c r="F89"/>
  <c r="E89"/>
  <c r="E116" i="5"/>
  <c r="E111"/>
  <c r="E107"/>
  <c r="E102"/>
  <c r="E87"/>
  <c r="E81"/>
  <c r="E76"/>
  <c r="E70"/>
  <c r="E58"/>
  <c r="E50"/>
  <c r="E40"/>
  <c r="E34"/>
  <c r="E24"/>
  <c r="F116"/>
  <c r="F111"/>
  <c r="F107"/>
  <c r="F70"/>
  <c r="F102"/>
  <c r="F87"/>
  <c r="F34"/>
  <c r="F81"/>
  <c r="F76"/>
  <c r="F58"/>
  <c r="F50"/>
  <c r="F40"/>
  <c r="F24"/>
</calcChain>
</file>

<file path=xl/sharedStrings.xml><?xml version="1.0" encoding="utf-8"?>
<sst xmlns="http://schemas.openxmlformats.org/spreadsheetml/2006/main" count="943" uniqueCount="266">
  <si>
    <t>Адрес</t>
  </si>
  <si>
    <t>ФИО</t>
  </si>
  <si>
    <t>кол-во раб. дней</t>
  </si>
  <si>
    <t>№</t>
  </si>
  <si>
    <t>цена за дом</t>
  </si>
  <si>
    <t>СОГЛАСОВАНО:</t>
  </si>
  <si>
    <t>Инженер по благоустройству</t>
  </si>
  <si>
    <t>____________________</t>
  </si>
  <si>
    <t>Выдал</t>
  </si>
  <si>
    <t>_____________________</t>
  </si>
  <si>
    <t>Каримов Равшон</t>
  </si>
  <si>
    <t>Рахимов Жамол</t>
  </si>
  <si>
    <t>Ватутина.д.5+ мусоропров.</t>
  </si>
  <si>
    <t>Ватутина.д.3+ мусоропров.</t>
  </si>
  <si>
    <t>Кирова.д.13+ мусоропров.</t>
  </si>
  <si>
    <t>Кирова.д.15+ мусоропров.</t>
  </si>
  <si>
    <t>Чапаева.д.5 +К/П</t>
  </si>
  <si>
    <t>Кирова.д.9 + мусоропров.</t>
  </si>
  <si>
    <t>Кирова.д.7+мусоропровод</t>
  </si>
  <si>
    <t>Юсупов Шавкат</t>
  </si>
  <si>
    <t>Чапаева.д.5а</t>
  </si>
  <si>
    <t>Кирова.д.19</t>
  </si>
  <si>
    <t>Кирова.д.19а+мусоропровод+К/П</t>
  </si>
  <si>
    <t>Аптечная.д.3</t>
  </si>
  <si>
    <t>Аптечная.д.7</t>
  </si>
  <si>
    <t>Аптечная.д.5+мусоропровод+К/П</t>
  </si>
  <si>
    <t>Начальник участка № 9</t>
  </si>
  <si>
    <t xml:space="preserve">Кирова.д.16/10 </t>
  </si>
  <si>
    <t>Кирова.д.14+ мусоропров.</t>
  </si>
  <si>
    <t>Турдиев Тулкин</t>
  </si>
  <si>
    <t>Худойкулов Бобомурод</t>
  </si>
  <si>
    <t>Московская .д.8</t>
  </si>
  <si>
    <t>Буриев Бекзот</t>
  </si>
  <si>
    <t>Кулиев Мухриддин</t>
  </si>
  <si>
    <t xml:space="preserve">Мадримов Куанж </t>
  </si>
  <si>
    <t>Бекметов Эльдар</t>
  </si>
  <si>
    <t>Рузметов Оскар</t>
  </si>
  <si>
    <t>Мадримов Ганишер</t>
  </si>
  <si>
    <t>Кирова.д.4</t>
  </si>
  <si>
    <t>Кирова.д.8</t>
  </si>
  <si>
    <t>Скворцов В.Н</t>
  </si>
  <si>
    <t>аванс</t>
  </si>
  <si>
    <t>Латипаева Рассалат</t>
  </si>
  <si>
    <t>Кир.д.18</t>
  </si>
  <si>
    <t>Кир.д.20</t>
  </si>
  <si>
    <t>Чапа.д.9</t>
  </si>
  <si>
    <t>Чапа.д.11</t>
  </si>
  <si>
    <t>Кир.д.11</t>
  </si>
  <si>
    <t>Вату.д.5</t>
  </si>
  <si>
    <t>Чапа.д.5</t>
  </si>
  <si>
    <t>Вату.д.13</t>
  </si>
  <si>
    <t>Вату.д.9</t>
  </si>
  <si>
    <t>Кирова 17 офис</t>
  </si>
  <si>
    <t>Кир.д.17</t>
  </si>
  <si>
    <t>Кир.д.21</t>
  </si>
  <si>
    <t>Кир.д.25</t>
  </si>
  <si>
    <t>Кир.д.23</t>
  </si>
  <si>
    <t>Кир.д.19</t>
  </si>
  <si>
    <t>Рузметов Коля</t>
  </si>
  <si>
    <t>Пер.д.3/1</t>
  </si>
  <si>
    <t>Пер.д.4</t>
  </si>
  <si>
    <t>Апте.д.3</t>
  </si>
  <si>
    <t>Апте.д.5</t>
  </si>
  <si>
    <t>Кир.д.19а</t>
  </si>
  <si>
    <t>Кир.д.15</t>
  </si>
  <si>
    <t>Кир.д.13</t>
  </si>
  <si>
    <t>Кир.д.8</t>
  </si>
  <si>
    <t>Кир.д.6</t>
  </si>
  <si>
    <t>Кир.д.4</t>
  </si>
  <si>
    <t>Кир.д.12</t>
  </si>
  <si>
    <t>Апте.д.7</t>
  </si>
  <si>
    <t>Джумаева Наргиза</t>
  </si>
  <si>
    <t>Маяк.д.3</t>
  </si>
  <si>
    <t>Маяк.д.9/10</t>
  </si>
  <si>
    <t>Маяк.д.7</t>
  </si>
  <si>
    <t>Маяк.д.5</t>
  </si>
  <si>
    <t>Апте.д.6</t>
  </si>
  <si>
    <t>Апте.д.8</t>
  </si>
  <si>
    <t>Апте.д.2а</t>
  </si>
  <si>
    <t>Чапа.д.5а</t>
  </si>
  <si>
    <t>Кир.д.6а</t>
  </si>
  <si>
    <t>Вату.д.3</t>
  </si>
  <si>
    <t>Вату.д.11</t>
  </si>
  <si>
    <t>Московская д.3</t>
  </si>
  <si>
    <t>Московская д.5</t>
  </si>
  <si>
    <t>Саидова Соня</t>
  </si>
  <si>
    <t>Прл.д.4</t>
  </si>
  <si>
    <t>Кирова д.5</t>
  </si>
  <si>
    <t>Моск.д.11</t>
  </si>
  <si>
    <t>Моск.д.7/1</t>
  </si>
  <si>
    <t>Моск.д.9/2</t>
  </si>
  <si>
    <t>Моск.д.24а</t>
  </si>
  <si>
    <t>Моск.д.16</t>
  </si>
  <si>
    <t>Моск.д.18</t>
  </si>
  <si>
    <t>Моск.д.20/2</t>
  </si>
  <si>
    <t>Моск.д.22/1</t>
  </si>
  <si>
    <t>Моск.д.12</t>
  </si>
  <si>
    <t>Моск.д.11а</t>
  </si>
  <si>
    <t>Моск.д.24</t>
  </si>
  <si>
    <t>Моск.д.28/2</t>
  </si>
  <si>
    <t>Моск.д.8</t>
  </si>
  <si>
    <t>Моск.д.10</t>
  </si>
  <si>
    <t>Иброгимов Дима</t>
  </si>
  <si>
    <t>Ватутина.д.11+ мусоропров.+К/П</t>
  </si>
  <si>
    <t>Ватутина.д.13+ мусоропровод</t>
  </si>
  <si>
    <t>к выдаче</t>
  </si>
  <si>
    <t>подпись</t>
  </si>
  <si>
    <t>Юсупов Шавкад (подъезды)</t>
  </si>
  <si>
    <t>Чап.3</t>
  </si>
  <si>
    <t>Московская.д.13/1</t>
  </si>
  <si>
    <t>Каримов Джурабек</t>
  </si>
  <si>
    <t>Комм.д.3</t>
  </si>
  <si>
    <t>Московская.д.11а</t>
  </si>
  <si>
    <t>Московская.д.12</t>
  </si>
  <si>
    <t>Московская.д.3+К/П</t>
  </si>
  <si>
    <t>Московская.д.1</t>
  </si>
  <si>
    <t>Московская.д.9/2</t>
  </si>
  <si>
    <t>Московская.д.11+К/П</t>
  </si>
  <si>
    <t>Московская.д.24а+мусоропровод</t>
  </si>
  <si>
    <t>Московская.д.22/1+К/П</t>
  </si>
  <si>
    <t>Московская.д.24</t>
  </si>
  <si>
    <t>Жабборова Гульчехра</t>
  </si>
  <si>
    <t>Кирова.д.7</t>
  </si>
  <si>
    <t>Зарипов Пуллат</t>
  </si>
  <si>
    <t>Чапаева.д.9+ мусоропров.</t>
  </si>
  <si>
    <t>Чапаева.д.11+ мусоропров.</t>
  </si>
  <si>
    <t>Кирова.д.12</t>
  </si>
  <si>
    <t>Московская.д.5</t>
  </si>
  <si>
    <t>Московская.д.7/1+К/П</t>
  </si>
  <si>
    <t>Цатурян Карен</t>
  </si>
  <si>
    <t>Кирова.д.25</t>
  </si>
  <si>
    <t>штраф</t>
  </si>
  <si>
    <t>начислено</t>
  </si>
  <si>
    <t>УБОРЩИЦЫ</t>
  </si>
  <si>
    <t>ИТОГО УБОРЩИЦЫ</t>
  </si>
  <si>
    <t>ИТОГО ДВОРНИКИ</t>
  </si>
  <si>
    <t>Ватутина 1</t>
  </si>
  <si>
    <t>Ибадуллаева Саша</t>
  </si>
  <si>
    <t xml:space="preserve">Мадримова </t>
  </si>
  <si>
    <t>Курбанигюль</t>
  </si>
  <si>
    <t>Чапаева д.5</t>
  </si>
  <si>
    <t>Чапаева д.7</t>
  </si>
  <si>
    <t>Ермолаева Е.Д.</t>
  </si>
  <si>
    <t>Латипова Ассаль</t>
  </si>
  <si>
    <t>Моск.д.13/1</t>
  </si>
  <si>
    <t>Аптечная д.4</t>
  </si>
  <si>
    <t>Нурметова Севара</t>
  </si>
  <si>
    <t>Московская д.10</t>
  </si>
  <si>
    <t>Московская д.8</t>
  </si>
  <si>
    <t>Кирова д.14</t>
  </si>
  <si>
    <t xml:space="preserve">Худоберьянова </t>
  </si>
  <si>
    <t>Дильфуза</t>
  </si>
  <si>
    <t>Кирова д.9</t>
  </si>
  <si>
    <t>Моск.д.3</t>
  </si>
  <si>
    <t>Моск.д.5</t>
  </si>
  <si>
    <t>Моск.д.1</t>
  </si>
  <si>
    <t>Кирова д.16/10</t>
  </si>
  <si>
    <t>Тураева Холбибе</t>
  </si>
  <si>
    <t>Ватутина.д.1</t>
  </si>
  <si>
    <t>Кирова д.18(мусоропров.)</t>
  </si>
  <si>
    <t>Кирова д.5+К/П+мусоропров.</t>
  </si>
  <si>
    <t>Кирова д.11+мусоропров.</t>
  </si>
  <si>
    <t>Чапаева.д.3+К/П</t>
  </si>
  <si>
    <t>Аптечная д.8</t>
  </si>
  <si>
    <t>Мухамадиев</t>
  </si>
  <si>
    <t>Машрад</t>
  </si>
  <si>
    <t>Маяковск. д.9/10+мусоропров.</t>
  </si>
  <si>
    <t>Маяковск. д.7+мусоропров.</t>
  </si>
  <si>
    <t>Маяковск. д.5+мусоропров.</t>
  </si>
  <si>
    <t>Маяковск. д.3</t>
  </si>
  <si>
    <t>Московская .д.10+К/П</t>
  </si>
  <si>
    <t>Кирова.д.6а+мусоропров.</t>
  </si>
  <si>
    <t>Кирова.д.6</t>
  </si>
  <si>
    <t>Московская д.3+К/П</t>
  </si>
  <si>
    <t>Московская д.1</t>
  </si>
  <si>
    <t>Кирова д.6а+мусоропров.</t>
  </si>
  <si>
    <t>Кирова.д.18+мусоропровод+К/П</t>
  </si>
  <si>
    <t>Кирова.д.17+мусоропров.</t>
  </si>
  <si>
    <t>Кирова д.18+мусоропров.</t>
  </si>
  <si>
    <t>Первомайская д.3/1</t>
  </si>
  <si>
    <t xml:space="preserve">Чапаева.д.7 </t>
  </si>
  <si>
    <t>Кирова.д.20+К/П</t>
  </si>
  <si>
    <t>Ватутина.д.9 + мусоропров.</t>
  </si>
  <si>
    <t>Кирова.д.21+К\П</t>
  </si>
  <si>
    <t>Кирова д.23</t>
  </si>
  <si>
    <t>Сундюков Эльдар</t>
  </si>
  <si>
    <t>Коммунистическая д.3</t>
  </si>
  <si>
    <t>Пролетарская д.4</t>
  </si>
  <si>
    <t>Московская д.28/2</t>
  </si>
  <si>
    <t>кол-во раб. дн.</t>
  </si>
  <si>
    <t>Петерсон</t>
  </si>
  <si>
    <t>Александр</t>
  </si>
  <si>
    <t>Гуреева Тамара</t>
  </si>
  <si>
    <t>Эшнязува Азиза</t>
  </si>
  <si>
    <t>премия</t>
  </si>
  <si>
    <t>Аптечная д.3,д.7 м/кам.</t>
  </si>
  <si>
    <t>Слесаря-Сантехники</t>
  </si>
  <si>
    <t>зарплата</t>
  </si>
  <si>
    <t>Гольтяев Н.А.</t>
  </si>
  <si>
    <t>Кирова, д.11,15,19,19а,20</t>
  </si>
  <si>
    <t>Аптечная, д.7</t>
  </si>
  <si>
    <t>Дергачев А.В.</t>
  </si>
  <si>
    <t>Маяковского д,3,5</t>
  </si>
  <si>
    <t>Московская, д.8,10,20/2</t>
  </si>
  <si>
    <t>Дергачев А.Г.</t>
  </si>
  <si>
    <t>Ватутина д,3,5,9,11,13</t>
  </si>
  <si>
    <t>Первомайская, д.4</t>
  </si>
  <si>
    <t>Кондрашов Е.Н.</t>
  </si>
  <si>
    <t>Московская, д.11,13/1,7/1</t>
  </si>
  <si>
    <t>Аптечная, д.3,4,5</t>
  </si>
  <si>
    <t>Чапаева,д.3</t>
  </si>
  <si>
    <t>Свечихин С.Б.</t>
  </si>
  <si>
    <t>Чапаева, д.7</t>
  </si>
  <si>
    <t>Московская, д.5</t>
  </si>
  <si>
    <t>Кирова, д.6,12,14</t>
  </si>
  <si>
    <t>Хилилов Умед</t>
  </si>
  <si>
    <t>Маяковского, д.9/10,7</t>
  </si>
  <si>
    <t>Коммунистическая, д.3</t>
  </si>
  <si>
    <t>Первомайская,  д.3/1</t>
  </si>
  <si>
    <t>Московская, д.24а,24,22,12,22/1</t>
  </si>
  <si>
    <t>Лощинин С.Н.</t>
  </si>
  <si>
    <t>Кирова, д.7,21,16/10</t>
  </si>
  <si>
    <t>Московская, д 11а</t>
  </si>
  <si>
    <t>Аптечная, д.2а</t>
  </si>
  <si>
    <t>Ватутина, д.1</t>
  </si>
  <si>
    <t>Мусаев Мухаммеджан Султанович</t>
  </si>
  <si>
    <t>Кирова, д.25,17,13,18</t>
  </si>
  <si>
    <t>Аптечная, д.6,8</t>
  </si>
  <si>
    <t>Кулиев Юнус Буриевич</t>
  </si>
  <si>
    <t>Кирова, д.4,23</t>
  </si>
  <si>
    <t>Чапаева, д.9,11</t>
  </si>
  <si>
    <t>Московская, д.1,3</t>
  </si>
  <si>
    <t>Худаберганов Шухрат Шавкатович</t>
  </si>
  <si>
    <t>Кирова, д.5,9,8,6а</t>
  </si>
  <si>
    <t>Московская, д.16,18</t>
  </si>
  <si>
    <t>Курбанов Равшан Юсупбоевич</t>
  </si>
  <si>
    <t>Московская, д.9/2,28/2</t>
  </si>
  <si>
    <t>Чапаева, д.5,5а</t>
  </si>
  <si>
    <t>Пролетарская, д.4</t>
  </si>
  <si>
    <t xml:space="preserve">Ибрагимов Р. </t>
  </si>
  <si>
    <t>ж/ф Участок №9</t>
  </si>
  <si>
    <t>Саунин С.А.</t>
  </si>
  <si>
    <t>Тахиров Д.</t>
  </si>
  <si>
    <t>Мозолев В.К</t>
  </si>
  <si>
    <t>Чернухин М.П.</t>
  </si>
  <si>
    <t>СВАРЩИКИ</t>
  </si>
  <si>
    <t>Набиджонов О.</t>
  </si>
  <si>
    <t>Кравчук О.Б.</t>
  </si>
  <si>
    <r>
      <t xml:space="preserve">Нийозов Жобир </t>
    </r>
    <r>
      <rPr>
        <sz val="8"/>
        <rFont val="Times New Roman"/>
        <family val="1"/>
        <charset val="204"/>
      </rPr>
      <t>(сварщик благоустройство)</t>
    </r>
  </si>
  <si>
    <t>МАЛЯРЫ</t>
  </si>
  <si>
    <t>Тагаев М.</t>
  </si>
  <si>
    <t>Тагаев Д.</t>
  </si>
  <si>
    <t>Давронов А.Д.</t>
  </si>
  <si>
    <t>Мавланов К.К.</t>
  </si>
  <si>
    <t>Зарплатная ведомость уборщицы ООО"Жилсервис" апрель 2015г.Участок №6(9)</t>
  </si>
  <si>
    <t>Зарплатна ведомость РТР ООО "Жилсервис" РТР 2015г. Участок № 6(9)</t>
  </si>
  <si>
    <t>Зарплатная ведомость дворники ООО"Жилсервис" апрель 2015г.Участок №6(9)</t>
  </si>
  <si>
    <t>Галаганова О.И. техник</t>
  </si>
  <si>
    <t>Саунин С.А. техник</t>
  </si>
  <si>
    <t>Широковский И.В. Мастер</t>
  </si>
  <si>
    <t>Еремеев А.В. Нач.участка</t>
  </si>
  <si>
    <t>Прим. В колонке штрафов плюс 500р. за форму.</t>
  </si>
  <si>
    <t>АУП</t>
  </si>
  <si>
    <t>ЭЛЕКТРИКИ</t>
  </si>
  <si>
    <t>ПЛОТНИКИ</t>
  </si>
  <si>
    <t>ИТОГО: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</si>
</sst>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[$р.-419]_-;\-* #,##0.00[$р.-419]_-;_-* &quot;-&quot;??[$р.-419]_-;_-@_-"/>
    <numFmt numFmtId="167" formatCode="#,##0.00&quot;р.&quot;"/>
  </numFmts>
  <fonts count="34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56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Garamond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2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8" fillId="2" borderId="3" xfId="0" applyFont="1" applyFill="1" applyBorder="1" applyProtection="1">
      <protection locked="0"/>
    </xf>
    <xf numFmtId="0" fontId="9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1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10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9" fillId="2" borderId="4" xfId="0" applyNumberFormat="1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7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/>
    <xf numFmtId="0" fontId="0" fillId="2" borderId="12" xfId="0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8" fillId="3" borderId="14" xfId="0" applyFont="1" applyFill="1" applyBorder="1" applyProtection="1">
      <protection locked="0"/>
    </xf>
    <xf numFmtId="0" fontId="9" fillId="3" borderId="14" xfId="0" applyNumberFormat="1" applyFont="1" applyFill="1" applyBorder="1" applyProtection="1">
      <protection locked="0"/>
    </xf>
    <xf numFmtId="0" fontId="9" fillId="3" borderId="14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vertical="center" wrapText="1"/>
      <protection locked="0"/>
    </xf>
    <xf numFmtId="0" fontId="10" fillId="3" borderId="14" xfId="0" applyNumberFormat="1" applyFont="1" applyFill="1" applyBorder="1" applyProtection="1"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2" fillId="3" borderId="14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8" fillId="2" borderId="14" xfId="0" applyFont="1" applyFill="1" applyBorder="1" applyProtection="1">
      <protection locked="0"/>
    </xf>
    <xf numFmtId="0" fontId="9" fillId="2" borderId="14" xfId="0" applyNumberFormat="1" applyFon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7" xfId="0" applyFont="1" applyFill="1" applyBorder="1" applyProtection="1">
      <protection locked="0"/>
    </xf>
    <xf numFmtId="0" fontId="10" fillId="2" borderId="7" xfId="0" applyNumberFormat="1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0" fontId="11" fillId="3" borderId="13" xfId="0" applyFont="1" applyFill="1" applyBorder="1" applyProtection="1">
      <protection locked="0"/>
    </xf>
    <xf numFmtId="0" fontId="11" fillId="3" borderId="14" xfId="0" applyFont="1" applyFill="1" applyBorder="1" applyProtection="1">
      <protection locked="0"/>
    </xf>
    <xf numFmtId="0" fontId="12" fillId="3" borderId="14" xfId="0" applyFont="1" applyFill="1" applyBorder="1" applyProtection="1">
      <protection locked="0"/>
    </xf>
    <xf numFmtId="0" fontId="15" fillId="3" borderId="13" xfId="0" applyFont="1" applyFill="1" applyBorder="1" applyProtection="1">
      <protection locked="0"/>
    </xf>
    <xf numFmtId="0" fontId="15" fillId="3" borderId="14" xfId="0" applyFont="1" applyFill="1" applyBorder="1" applyProtection="1">
      <protection locked="0"/>
    </xf>
    <xf numFmtId="0" fontId="16" fillId="3" borderId="14" xfId="0" applyFont="1" applyFill="1" applyBorder="1" applyProtection="1">
      <protection locked="0"/>
    </xf>
    <xf numFmtId="0" fontId="17" fillId="3" borderId="1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7" fillId="3" borderId="14" xfId="0" applyFont="1" applyFill="1" applyBorder="1" applyProtection="1">
      <protection locked="0"/>
    </xf>
    <xf numFmtId="0" fontId="2" fillId="3" borderId="14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9" fillId="2" borderId="18" xfId="0" applyNumberFormat="1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9" fillId="2" borderId="5" xfId="0" applyNumberFormat="1" applyFont="1" applyFill="1" applyBorder="1" applyProtection="1">
      <protection locked="0"/>
    </xf>
    <xf numFmtId="0" fontId="9" fillId="2" borderId="14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9" fillId="2" borderId="7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10" fillId="3" borderId="14" xfId="0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2" borderId="18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3" borderId="23" xfId="0" applyFont="1" applyFill="1" applyBorder="1" applyProtection="1">
      <protection locked="0"/>
    </xf>
    <xf numFmtId="0" fontId="9" fillId="3" borderId="15" xfId="0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3" borderId="15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8" fillId="2" borderId="24" xfId="0" applyFont="1" applyFill="1" applyBorder="1" applyAlignment="1">
      <alignment vertical="top" wrapText="1"/>
    </xf>
    <xf numFmtId="0" fontId="8" fillId="2" borderId="24" xfId="0" applyFont="1" applyFill="1" applyBorder="1" applyProtection="1">
      <protection locked="0"/>
    </xf>
    <xf numFmtId="0" fontId="9" fillId="2" borderId="24" xfId="0" applyNumberFormat="1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vertical="center" wrapText="1"/>
      <protection locked="0"/>
    </xf>
    <xf numFmtId="0" fontId="8" fillId="3" borderId="14" xfId="0" applyFont="1" applyFill="1" applyBorder="1" applyAlignment="1">
      <alignment vertical="top" wrapText="1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3" borderId="1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0" fillId="2" borderId="24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3" borderId="14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165" fontId="9" fillId="3" borderId="14" xfId="2" applyFont="1" applyFill="1" applyBorder="1" applyProtection="1">
      <protection locked="0"/>
    </xf>
    <xf numFmtId="165" fontId="10" fillId="3" borderId="14" xfId="2" applyFont="1" applyFill="1" applyBorder="1" applyProtection="1">
      <protection locked="0"/>
    </xf>
    <xf numFmtId="165" fontId="9" fillId="2" borderId="1" xfId="2" applyFont="1" applyFill="1" applyBorder="1" applyProtection="1">
      <protection locked="0"/>
    </xf>
    <xf numFmtId="165" fontId="9" fillId="2" borderId="4" xfId="2" applyFont="1" applyFill="1" applyBorder="1" applyAlignment="1" applyProtection="1">
      <alignment horizontal="center"/>
      <protection locked="0"/>
    </xf>
    <xf numFmtId="165" fontId="9" fillId="2" borderId="24" xfId="2" applyFont="1" applyFill="1" applyBorder="1" applyProtection="1">
      <protection locked="0"/>
    </xf>
    <xf numFmtId="165" fontId="9" fillId="2" borderId="8" xfId="2" applyFont="1" applyFill="1" applyBorder="1" applyAlignment="1" applyProtection="1">
      <alignment horizontal="center"/>
      <protection locked="0"/>
    </xf>
    <xf numFmtId="165" fontId="9" fillId="2" borderId="1" xfId="2" applyFont="1" applyFill="1" applyBorder="1" applyAlignment="1" applyProtection="1">
      <alignment horizontal="center"/>
      <protection locked="0"/>
    </xf>
    <xf numFmtId="165" fontId="9" fillId="2" borderId="1" xfId="2" applyFont="1" applyFill="1" applyBorder="1" applyAlignment="1" applyProtection="1">
      <alignment horizontal="center" vertical="center"/>
      <protection locked="0"/>
    </xf>
    <xf numFmtId="165" fontId="10" fillId="2" borderId="7" xfId="2" applyFont="1" applyFill="1" applyBorder="1" applyProtection="1">
      <protection locked="0"/>
    </xf>
    <xf numFmtId="165" fontId="10" fillId="2" borderId="1" xfId="2" applyFont="1" applyFill="1" applyBorder="1" applyProtection="1">
      <protection locked="0"/>
    </xf>
    <xf numFmtId="165" fontId="17" fillId="3" borderId="14" xfId="2" applyFont="1" applyFill="1" applyBorder="1" applyProtection="1">
      <protection locked="0"/>
    </xf>
    <xf numFmtId="165" fontId="2" fillId="2" borderId="1" xfId="2" applyFont="1" applyFill="1" applyBorder="1" applyProtection="1">
      <protection locked="0"/>
    </xf>
    <xf numFmtId="165" fontId="9" fillId="2" borderId="5" xfId="2" applyFont="1" applyFill="1" applyBorder="1" applyAlignment="1" applyProtection="1">
      <alignment horizontal="center"/>
      <protection locked="0"/>
    </xf>
    <xf numFmtId="165" fontId="9" fillId="2" borderId="7" xfId="2" applyFont="1" applyFill="1" applyBorder="1" applyProtection="1">
      <protection locked="0"/>
    </xf>
    <xf numFmtId="165" fontId="9" fillId="2" borderId="5" xfId="2" applyFont="1" applyFill="1" applyBorder="1" applyProtection="1">
      <protection locked="0"/>
    </xf>
    <xf numFmtId="165" fontId="3" fillId="2" borderId="1" xfId="2" applyFont="1" applyFill="1" applyBorder="1" applyProtection="1">
      <protection locked="0"/>
    </xf>
    <xf numFmtId="165" fontId="13" fillId="2" borderId="7" xfId="2" applyFont="1" applyFill="1" applyBorder="1" applyProtection="1">
      <protection locked="0"/>
    </xf>
    <xf numFmtId="165" fontId="13" fillId="2" borderId="1" xfId="2" applyFont="1" applyFill="1" applyBorder="1" applyProtection="1">
      <protection locked="0"/>
    </xf>
    <xf numFmtId="164" fontId="9" fillId="3" borderId="14" xfId="1" applyFont="1" applyFill="1" applyBorder="1" applyProtection="1">
      <protection locked="0"/>
    </xf>
    <xf numFmtId="164" fontId="8" fillId="2" borderId="1" xfId="1" applyFont="1" applyFill="1" applyBorder="1" applyAlignment="1">
      <alignment horizontal="right" vertical="top" wrapText="1"/>
    </xf>
    <xf numFmtId="164" fontId="9" fillId="3" borderId="28" xfId="1" applyFont="1" applyFill="1" applyBorder="1" applyAlignment="1">
      <alignment horizontal="right" vertical="top" wrapText="1"/>
    </xf>
    <xf numFmtId="164" fontId="9" fillId="2" borderId="20" xfId="1" applyFont="1" applyFill="1" applyBorder="1" applyAlignment="1">
      <alignment horizontal="center" vertical="top" wrapText="1"/>
    </xf>
    <xf numFmtId="164" fontId="8" fillId="2" borderId="26" xfId="1" applyFont="1" applyFill="1" applyBorder="1" applyAlignment="1">
      <alignment horizontal="right" vertical="top" wrapText="1"/>
    </xf>
    <xf numFmtId="164" fontId="2" fillId="3" borderId="28" xfId="1" applyFont="1" applyFill="1" applyBorder="1" applyProtection="1">
      <protection locked="0"/>
    </xf>
    <xf numFmtId="164" fontId="9" fillId="2" borderId="9" xfId="1" applyFont="1" applyFill="1" applyBorder="1" applyAlignment="1" applyProtection="1">
      <alignment horizontal="center"/>
      <protection locked="0"/>
    </xf>
    <xf numFmtId="164" fontId="8" fillId="2" borderId="2" xfId="1" applyFont="1" applyFill="1" applyBorder="1" applyProtection="1">
      <protection locked="0"/>
    </xf>
    <xf numFmtId="164" fontId="10" fillId="3" borderId="28" xfId="1" applyFont="1" applyFill="1" applyBorder="1" applyProtection="1">
      <protection locked="0"/>
    </xf>
    <xf numFmtId="164" fontId="8" fillId="2" borderId="1" xfId="1" applyFont="1" applyFill="1" applyBorder="1" applyAlignment="1" applyProtection="1">
      <alignment horizontal="right"/>
      <protection locked="0"/>
    </xf>
    <xf numFmtId="164" fontId="8" fillId="2" borderId="1" xfId="1" applyFont="1" applyFill="1" applyBorder="1" applyProtection="1">
      <protection locked="0"/>
    </xf>
    <xf numFmtId="164" fontId="7" fillId="2" borderId="2" xfId="1" applyFont="1" applyFill="1" applyBorder="1" applyProtection="1">
      <protection locked="0"/>
    </xf>
    <xf numFmtId="164" fontId="9" fillId="2" borderId="2" xfId="1" applyFont="1" applyFill="1" applyBorder="1" applyAlignment="1" applyProtection="1">
      <alignment horizontal="center" vertical="center"/>
      <protection locked="0"/>
    </xf>
    <xf numFmtId="164" fontId="9" fillId="3" borderId="28" xfId="1" applyFont="1" applyFill="1" applyBorder="1" applyProtection="1">
      <protection locked="0"/>
    </xf>
    <xf numFmtId="164" fontId="8" fillId="2" borderId="29" xfId="1" applyFont="1" applyFill="1" applyBorder="1" applyProtection="1">
      <protection locked="0"/>
    </xf>
    <xf numFmtId="164" fontId="10" fillId="3" borderId="14" xfId="1" applyFont="1" applyFill="1" applyBorder="1" applyProtection="1">
      <protection locked="0"/>
    </xf>
    <xf numFmtId="164" fontId="2" fillId="3" borderId="14" xfId="1" applyFont="1" applyFill="1" applyBorder="1" applyProtection="1">
      <protection locked="0"/>
    </xf>
    <xf numFmtId="164" fontId="2" fillId="2" borderId="9" xfId="1" applyFont="1" applyFill="1" applyBorder="1" applyAlignment="1" applyProtection="1">
      <alignment horizontal="center"/>
      <protection locked="0"/>
    </xf>
    <xf numFmtId="164" fontId="7" fillId="2" borderId="1" xfId="1" applyFont="1" applyFill="1" applyBorder="1" applyAlignment="1" applyProtection="1">
      <alignment horizontal="right"/>
      <protection locked="0"/>
    </xf>
    <xf numFmtId="164" fontId="12" fillId="2" borderId="7" xfId="1" applyFont="1" applyFill="1" applyBorder="1" applyProtection="1">
      <protection locked="0"/>
    </xf>
    <xf numFmtId="164" fontId="12" fillId="2" borderId="1" xfId="1" applyFont="1" applyFill="1" applyBorder="1" applyProtection="1">
      <protection locked="0"/>
    </xf>
    <xf numFmtId="164" fontId="9" fillId="2" borderId="1" xfId="1" applyFont="1" applyFill="1" applyBorder="1" applyProtection="1">
      <protection locked="0"/>
    </xf>
    <xf numFmtId="164" fontId="9" fillId="2" borderId="4" xfId="1" applyFont="1" applyFill="1" applyBorder="1" applyAlignment="1" applyProtection="1">
      <alignment horizontal="center"/>
      <protection locked="0"/>
    </xf>
    <xf numFmtId="164" fontId="9" fillId="2" borderId="24" xfId="1" applyFont="1" applyFill="1" applyBorder="1" applyProtection="1">
      <protection locked="0"/>
    </xf>
    <xf numFmtId="164" fontId="9" fillId="2" borderId="8" xfId="1" applyFont="1" applyFill="1" applyBorder="1" applyAlignment="1" applyProtection="1">
      <alignment horizontal="center"/>
      <protection locked="0"/>
    </xf>
    <xf numFmtId="164" fontId="9" fillId="2" borderId="1" xfId="1" applyFont="1" applyFill="1" applyBorder="1" applyAlignment="1" applyProtection="1">
      <alignment horizontal="center"/>
      <protection locked="0"/>
    </xf>
    <xf numFmtId="164" fontId="9" fillId="2" borderId="1" xfId="1" applyFont="1" applyFill="1" applyBorder="1" applyAlignment="1" applyProtection="1">
      <alignment horizontal="center" vertical="center"/>
      <protection locked="0"/>
    </xf>
    <xf numFmtId="164" fontId="10" fillId="2" borderId="7" xfId="1" applyFont="1" applyFill="1" applyBorder="1" applyProtection="1">
      <protection locked="0"/>
    </xf>
    <xf numFmtId="164" fontId="10" fillId="2" borderId="1" xfId="1" applyFont="1" applyFill="1" applyBorder="1" applyProtection="1">
      <protection locked="0"/>
    </xf>
    <xf numFmtId="164" fontId="17" fillId="3" borderId="14" xfId="1" applyFont="1" applyFill="1" applyBorder="1" applyProtection="1">
      <protection locked="0"/>
    </xf>
    <xf numFmtId="164" fontId="2" fillId="2" borderId="1" xfId="1" applyFont="1" applyFill="1" applyBorder="1" applyProtection="1">
      <protection locked="0"/>
    </xf>
    <xf numFmtId="164" fontId="9" fillId="2" borderId="18" xfId="1" applyFont="1" applyFill="1" applyBorder="1" applyProtection="1">
      <protection locked="0"/>
    </xf>
    <xf numFmtId="164" fontId="3" fillId="3" borderId="14" xfId="1" applyFont="1" applyFill="1" applyBorder="1" applyProtection="1">
      <protection locked="0"/>
    </xf>
    <xf numFmtId="164" fontId="13" fillId="3" borderId="14" xfId="1" applyFont="1" applyFill="1" applyBorder="1" applyProtection="1">
      <protection locked="0"/>
    </xf>
    <xf numFmtId="164" fontId="20" fillId="3" borderId="14" xfId="1" applyFont="1" applyFill="1" applyBorder="1" applyProtection="1">
      <protection locked="0"/>
    </xf>
    <xf numFmtId="165" fontId="21" fillId="3" borderId="14" xfId="2" applyFont="1" applyFill="1" applyBorder="1" applyProtection="1">
      <protection locked="0"/>
    </xf>
    <xf numFmtId="164" fontId="21" fillId="3" borderId="14" xfId="1" applyFont="1" applyFill="1" applyBorder="1" applyProtection="1">
      <protection locked="0"/>
    </xf>
    <xf numFmtId="166" fontId="21" fillId="3" borderId="14" xfId="1" applyNumberFormat="1" applyFont="1" applyFill="1" applyBorder="1" applyProtection="1">
      <protection locked="0"/>
    </xf>
    <xf numFmtId="164" fontId="22" fillId="3" borderId="14" xfId="1" applyFont="1" applyFill="1" applyBorder="1" applyProtection="1">
      <protection locked="0"/>
    </xf>
    <xf numFmtId="164" fontId="23" fillId="2" borderId="18" xfId="1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9" fillId="2" borderId="8" xfId="0" applyNumberFormat="1" applyFont="1" applyFill="1" applyBorder="1" applyProtection="1">
      <protection locked="0"/>
    </xf>
    <xf numFmtId="164" fontId="9" fillId="2" borderId="8" xfId="1" applyFont="1" applyFill="1" applyBorder="1" applyProtection="1">
      <protection locked="0"/>
    </xf>
    <xf numFmtId="164" fontId="23" fillId="2" borderId="8" xfId="1" applyFont="1" applyFill="1" applyBorder="1" applyProtection="1">
      <protection locked="0"/>
    </xf>
    <xf numFmtId="0" fontId="3" fillId="2" borderId="31" xfId="0" applyFont="1" applyFill="1" applyBorder="1" applyProtection="1">
      <protection locked="0"/>
    </xf>
    <xf numFmtId="0" fontId="9" fillId="2" borderId="32" xfId="0" applyNumberFormat="1" applyFont="1" applyFill="1" applyBorder="1" applyProtection="1">
      <protection locked="0"/>
    </xf>
    <xf numFmtId="0" fontId="3" fillId="2" borderId="32" xfId="0" applyFont="1" applyFill="1" applyBorder="1" applyProtection="1">
      <protection locked="0"/>
    </xf>
    <xf numFmtId="0" fontId="3" fillId="2" borderId="33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Protection="1">
      <protection locked="0"/>
    </xf>
    <xf numFmtId="0" fontId="0" fillId="2" borderId="34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3" borderId="22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Protection="1">
      <protection locked="0"/>
    </xf>
    <xf numFmtId="0" fontId="6" fillId="2" borderId="18" xfId="0" applyFont="1" applyFill="1" applyBorder="1" applyAlignment="1" applyProtection="1">
      <protection locked="0"/>
    </xf>
    <xf numFmtId="164" fontId="9" fillId="2" borderId="20" xfId="1" applyFont="1" applyFill="1" applyBorder="1" applyAlignment="1" applyProtection="1">
      <alignment horizontal="center"/>
      <protection locked="0"/>
    </xf>
    <xf numFmtId="164" fontId="3" fillId="2" borderId="4" xfId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center"/>
      <protection locked="0"/>
    </xf>
    <xf numFmtId="164" fontId="8" fillId="2" borderId="5" xfId="1" applyFont="1" applyFill="1" applyBorder="1" applyProtection="1">
      <protection locked="0"/>
    </xf>
    <xf numFmtId="164" fontId="9" fillId="3" borderId="15" xfId="1" applyFont="1" applyFill="1" applyBorder="1" applyProtection="1">
      <protection locked="0"/>
    </xf>
    <xf numFmtId="164" fontId="8" fillId="2" borderId="7" xfId="1" applyFont="1" applyFill="1" applyBorder="1" applyProtection="1">
      <protection locked="0"/>
    </xf>
    <xf numFmtId="164" fontId="9" fillId="2" borderId="14" xfId="1" applyFont="1" applyFill="1" applyBorder="1" applyProtection="1">
      <protection locked="0"/>
    </xf>
    <xf numFmtId="164" fontId="2" fillId="2" borderId="20" xfId="1" applyFont="1" applyFill="1" applyBorder="1" applyAlignment="1" applyProtection="1">
      <alignment horizontal="center"/>
      <protection locked="0"/>
    </xf>
    <xf numFmtId="164" fontId="3" fillId="3" borderId="15" xfId="1" applyFont="1" applyFill="1" applyBorder="1" applyProtection="1">
      <protection locked="0"/>
    </xf>
    <xf numFmtId="164" fontId="3" fillId="2" borderId="28" xfId="1" applyFont="1" applyFill="1" applyBorder="1" applyProtection="1">
      <protection locked="0"/>
    </xf>
    <xf numFmtId="0" fontId="24" fillId="2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167" fontId="26" fillId="2" borderId="1" xfId="0" applyNumberFormat="1" applyFont="1" applyFill="1" applyBorder="1" applyAlignment="1">
      <alignment vertical="center" wrapText="1"/>
    </xf>
    <xf numFmtId="167" fontId="27" fillId="2" borderId="1" xfId="0" applyNumberFormat="1" applyFont="1" applyFill="1" applyBorder="1" applyAlignment="1">
      <alignment vertical="center" wrapText="1"/>
    </xf>
    <xf numFmtId="167" fontId="0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Protection="1">
      <protection locked="0"/>
    </xf>
    <xf numFmtId="167" fontId="2" fillId="3" borderId="1" xfId="0" applyNumberFormat="1" applyFont="1" applyFill="1" applyBorder="1" applyProtection="1">
      <protection locked="0"/>
    </xf>
    <xf numFmtId="167" fontId="9" fillId="3" borderId="1" xfId="0" applyNumberFormat="1" applyFont="1" applyFill="1" applyBorder="1" applyProtection="1">
      <protection locked="0"/>
    </xf>
    <xf numFmtId="0" fontId="9" fillId="3" borderId="1" xfId="0" applyNumberFormat="1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7" fontId="10" fillId="3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Protection="1">
      <protection locked="0"/>
    </xf>
    <xf numFmtId="0" fontId="10" fillId="3" borderId="1" xfId="0" applyNumberFormat="1" applyFont="1" applyFill="1" applyBorder="1" applyProtection="1">
      <protection locked="0"/>
    </xf>
    <xf numFmtId="0" fontId="28" fillId="2" borderId="1" xfId="0" applyFont="1" applyFill="1" applyBorder="1"/>
    <xf numFmtId="0" fontId="3" fillId="0" borderId="1" xfId="0" applyNumberFormat="1" applyFont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Protection="1">
      <protection locked="0"/>
    </xf>
    <xf numFmtId="167" fontId="3" fillId="3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7" fontId="3" fillId="2" borderId="1" xfId="0" applyNumberFormat="1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167" fontId="13" fillId="3" borderId="1" xfId="0" applyNumberFormat="1" applyFont="1" applyFill="1" applyBorder="1" applyProtection="1">
      <protection locked="0"/>
    </xf>
    <xf numFmtId="0" fontId="14" fillId="3" borderId="1" xfId="0" applyFont="1" applyFill="1" applyBorder="1" applyProtection="1">
      <protection locked="0"/>
    </xf>
    <xf numFmtId="167" fontId="25" fillId="2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Protection="1">
      <protection locked="0"/>
    </xf>
    <xf numFmtId="0" fontId="16" fillId="3" borderId="1" xfId="0" applyFont="1" applyFill="1" applyBorder="1" applyProtection="1">
      <protection locked="0"/>
    </xf>
    <xf numFmtId="167" fontId="18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NumberFormat="1" applyFont="1" applyFill="1" applyBorder="1" applyProtection="1">
      <protection locked="0"/>
    </xf>
    <xf numFmtId="0" fontId="2" fillId="3" borderId="1" xfId="0" applyNumberFormat="1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29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top" wrapText="1"/>
    </xf>
    <xf numFmtId="167" fontId="8" fillId="0" borderId="1" xfId="0" applyNumberFormat="1" applyFont="1" applyBorder="1"/>
    <xf numFmtId="167" fontId="9" fillId="3" borderId="1" xfId="0" applyNumberFormat="1" applyFont="1" applyFill="1" applyBorder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3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167" fontId="32" fillId="3" borderId="1" xfId="0" applyNumberFormat="1" applyFont="1" applyFill="1" applyBorder="1" applyProtection="1">
      <protection locked="0"/>
    </xf>
    <xf numFmtId="0" fontId="32" fillId="3" borderId="1" xfId="0" applyNumberFormat="1" applyFont="1" applyFill="1" applyBorder="1" applyProtection="1">
      <protection locked="0"/>
    </xf>
    <xf numFmtId="0" fontId="32" fillId="3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167" fontId="2" fillId="3" borderId="1" xfId="0" applyNumberFormat="1" applyFont="1" applyFill="1" applyBorder="1"/>
    <xf numFmtId="0" fontId="15" fillId="3" borderId="1" xfId="0" applyNumberFormat="1" applyFont="1" applyFill="1" applyBorder="1" applyProtection="1"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167" fontId="2" fillId="2" borderId="1" xfId="0" applyNumberFormat="1" applyFont="1" applyFill="1" applyBorder="1"/>
    <xf numFmtId="167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0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Protection="1"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Protection="1">
      <protection locked="0"/>
    </xf>
    <xf numFmtId="164" fontId="9" fillId="3" borderId="1" xfId="1" applyFont="1" applyFill="1" applyBorder="1" applyAlignment="1" applyProtection="1">
      <alignment horizontal="center"/>
      <protection locked="0"/>
    </xf>
    <xf numFmtId="164" fontId="2" fillId="3" borderId="1" xfId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Protection="1">
      <protection locked="0"/>
    </xf>
    <xf numFmtId="0" fontId="3" fillId="2" borderId="36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Protection="1">
      <protection locked="0"/>
    </xf>
    <xf numFmtId="164" fontId="9" fillId="2" borderId="15" xfId="1" applyFont="1" applyFill="1" applyBorder="1" applyProtection="1">
      <protection locked="0"/>
    </xf>
    <xf numFmtId="0" fontId="9" fillId="2" borderId="15" xfId="0" applyNumberFormat="1" applyFont="1" applyFill="1" applyBorder="1" applyProtection="1">
      <protection locked="0"/>
    </xf>
    <xf numFmtId="164" fontId="3" fillId="2" borderId="15" xfId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7" xfId="0" applyFont="1" applyFill="1" applyBorder="1" applyProtection="1">
      <protection locked="0"/>
    </xf>
    <xf numFmtId="0" fontId="9" fillId="2" borderId="38" xfId="0" applyFont="1" applyFill="1" applyBorder="1" applyProtection="1">
      <protection locked="0"/>
    </xf>
    <xf numFmtId="0" fontId="8" fillId="2" borderId="38" xfId="0" applyFont="1" applyFill="1" applyBorder="1" applyProtection="1">
      <protection locked="0"/>
    </xf>
    <xf numFmtId="0" fontId="9" fillId="2" borderId="38" xfId="0" applyNumberFormat="1" applyFont="1" applyFill="1" applyBorder="1" applyProtection="1">
      <protection locked="0"/>
    </xf>
    <xf numFmtId="0" fontId="3" fillId="2" borderId="38" xfId="0" applyFont="1" applyFill="1" applyBorder="1" applyProtection="1">
      <protection locked="0"/>
    </xf>
    <xf numFmtId="0" fontId="0" fillId="2" borderId="39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7" fillId="0" borderId="1" xfId="0" applyNumberFormat="1" applyFont="1" applyFill="1" applyBorder="1" applyProtection="1">
      <protection locked="0"/>
    </xf>
    <xf numFmtId="167" fontId="9" fillId="0" borderId="1" xfId="0" applyNumberFormat="1" applyFont="1" applyFill="1" applyBorder="1"/>
    <xf numFmtId="167" fontId="9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167" fontId="3" fillId="0" borderId="1" xfId="0" applyNumberFormat="1" applyFont="1" applyBorder="1" applyProtection="1">
      <protection locked="0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9"/>
  <sheetViews>
    <sheetView topLeftCell="A103" zoomScaleNormal="100" workbookViewId="0">
      <selection activeCell="N117" sqref="N117"/>
    </sheetView>
  </sheetViews>
  <sheetFormatPr defaultRowHeight="15"/>
  <cols>
    <col min="1" max="1" width="4.7109375" style="1" customWidth="1"/>
    <col min="2" max="2" width="24.7109375" style="1" customWidth="1"/>
    <col min="3" max="3" width="33.42578125" style="1" customWidth="1"/>
    <col min="4" max="4" width="12.85546875" style="1" customWidth="1"/>
    <col min="5" max="5" width="16.42578125" style="1" customWidth="1"/>
    <col min="6" max="6" width="17.140625" style="1" customWidth="1"/>
    <col min="7" max="7" width="13.42578125" style="1" customWidth="1"/>
    <col min="8" max="9" width="13.42578125" style="14" customWidth="1"/>
    <col min="10" max="10" width="12.42578125" style="15" customWidth="1"/>
    <col min="11" max="11" width="15.85546875" style="1" customWidth="1"/>
    <col min="12" max="16384" width="9.140625" style="1"/>
  </cols>
  <sheetData>
    <row r="2" spans="1:11">
      <c r="B2" s="3" t="s">
        <v>5</v>
      </c>
      <c r="C2" s="3"/>
      <c r="D2" s="3"/>
      <c r="E2" s="3"/>
      <c r="F2" s="3"/>
    </row>
    <row r="3" spans="1:11">
      <c r="B3" s="3" t="s">
        <v>6</v>
      </c>
      <c r="C3" s="3" t="s">
        <v>7</v>
      </c>
      <c r="D3" s="3"/>
      <c r="E3" s="3"/>
      <c r="F3" s="3"/>
    </row>
    <row r="4" spans="1:11">
      <c r="A4" s="21"/>
      <c r="B4" s="22" t="s">
        <v>26</v>
      </c>
      <c r="C4" s="22" t="s">
        <v>7</v>
      </c>
      <c r="D4" s="22"/>
      <c r="E4" s="22"/>
      <c r="F4" s="22"/>
      <c r="G4" s="21"/>
      <c r="H4" s="23"/>
      <c r="I4" s="23"/>
      <c r="J4" s="24"/>
      <c r="K4" s="21"/>
    </row>
    <row r="5" spans="1:11">
      <c r="A5" s="21"/>
      <c r="B5" s="22" t="s">
        <v>8</v>
      </c>
      <c r="C5" s="22" t="s">
        <v>7</v>
      </c>
      <c r="D5" s="22" t="s">
        <v>9</v>
      </c>
      <c r="E5" s="22"/>
      <c r="F5" s="22"/>
      <c r="G5" s="21"/>
      <c r="H5" s="23"/>
      <c r="I5" s="23"/>
      <c r="J5" s="24"/>
      <c r="K5" s="21"/>
    </row>
    <row r="6" spans="1:11" s="2" customFormat="1">
      <c r="A6" s="21"/>
      <c r="B6" s="21"/>
      <c r="C6" s="21"/>
      <c r="D6" s="21"/>
      <c r="E6" s="21"/>
      <c r="F6" s="21"/>
      <c r="G6" s="21"/>
      <c r="H6" s="23"/>
      <c r="I6" s="23"/>
      <c r="J6" s="24"/>
      <c r="K6" s="21"/>
    </row>
    <row r="7" spans="1:11" ht="19.5" thickBot="1">
      <c r="A7" s="21"/>
      <c r="B7" s="25" t="s">
        <v>256</v>
      </c>
      <c r="C7" s="21"/>
      <c r="D7" s="21"/>
      <c r="E7" s="21"/>
      <c r="F7" s="21"/>
      <c r="G7" s="21"/>
      <c r="H7" s="23"/>
      <c r="I7" s="23"/>
      <c r="J7" s="24"/>
      <c r="K7" s="21"/>
    </row>
    <row r="8" spans="1:11" ht="24">
      <c r="A8" s="32" t="s">
        <v>3</v>
      </c>
      <c r="B8" s="33" t="s">
        <v>1</v>
      </c>
      <c r="C8" s="34" t="s">
        <v>0</v>
      </c>
      <c r="D8" s="34" t="s">
        <v>2</v>
      </c>
      <c r="E8" s="35" t="s">
        <v>4</v>
      </c>
      <c r="F8" s="36" t="s">
        <v>132</v>
      </c>
      <c r="G8" s="37" t="s">
        <v>41</v>
      </c>
      <c r="H8" s="38" t="s">
        <v>131</v>
      </c>
      <c r="I8" s="38" t="s">
        <v>194</v>
      </c>
      <c r="J8" s="39" t="s">
        <v>105</v>
      </c>
      <c r="K8" s="88" t="s">
        <v>106</v>
      </c>
    </row>
    <row r="9" spans="1:11" ht="15.75">
      <c r="A9" s="41">
        <v>1</v>
      </c>
      <c r="B9" s="42" t="s">
        <v>10</v>
      </c>
      <c r="C9" s="8" t="s">
        <v>158</v>
      </c>
      <c r="D9" s="5">
        <v>30</v>
      </c>
      <c r="E9" s="157">
        <v>7500</v>
      </c>
      <c r="F9" s="157">
        <v>7500</v>
      </c>
      <c r="G9" s="11"/>
      <c r="H9" s="140"/>
      <c r="I9" s="11"/>
      <c r="J9" s="140"/>
      <c r="K9" s="129"/>
    </row>
    <row r="10" spans="1:11" ht="15.75">
      <c r="A10" s="41"/>
      <c r="B10" s="9"/>
      <c r="C10" s="8" t="s">
        <v>12</v>
      </c>
      <c r="D10" s="5">
        <v>30</v>
      </c>
      <c r="E10" s="157">
        <v>4200</v>
      </c>
      <c r="F10" s="157">
        <v>4200</v>
      </c>
      <c r="G10" s="11"/>
      <c r="H10" s="177"/>
      <c r="I10" s="140"/>
      <c r="J10" s="140"/>
      <c r="K10" s="129"/>
    </row>
    <row r="11" spans="1:11" ht="15.75">
      <c r="A11" s="41"/>
      <c r="B11" s="9"/>
      <c r="C11" s="8" t="s">
        <v>159</v>
      </c>
      <c r="D11" s="5">
        <v>20</v>
      </c>
      <c r="E11" s="157">
        <v>4200</v>
      </c>
      <c r="F11" s="157">
        <v>2800</v>
      </c>
      <c r="G11" s="11"/>
      <c r="H11" s="177"/>
      <c r="I11" s="140"/>
      <c r="J11" s="140"/>
      <c r="K11" s="129"/>
    </row>
    <row r="12" spans="1:11" ht="15.75">
      <c r="A12" s="41"/>
      <c r="B12" s="9"/>
      <c r="C12" s="8" t="s">
        <v>13</v>
      </c>
      <c r="D12" s="5">
        <v>30</v>
      </c>
      <c r="E12" s="157">
        <v>5700</v>
      </c>
      <c r="F12" s="157">
        <v>5700</v>
      </c>
      <c r="G12" s="11"/>
      <c r="H12" s="177"/>
      <c r="I12" s="140"/>
      <c r="J12" s="140"/>
      <c r="K12" s="129"/>
    </row>
    <row r="13" spans="1:11" ht="16.5" thickBot="1">
      <c r="A13" s="44"/>
      <c r="B13" s="124"/>
      <c r="C13" s="125"/>
      <c r="D13" s="47"/>
      <c r="E13" s="158">
        <v>21600</v>
      </c>
      <c r="F13" s="158">
        <v>20200</v>
      </c>
      <c r="G13" s="48"/>
      <c r="H13" s="156">
        <v>500</v>
      </c>
      <c r="I13" s="138"/>
      <c r="J13" s="193">
        <v>19700</v>
      </c>
      <c r="K13" s="130"/>
    </row>
    <row r="14" spans="1:11" ht="15.75">
      <c r="A14" s="123" t="s">
        <v>3</v>
      </c>
      <c r="B14" s="126" t="s">
        <v>1</v>
      </c>
      <c r="C14" s="127" t="s">
        <v>0</v>
      </c>
      <c r="D14" s="128" t="s">
        <v>189</v>
      </c>
      <c r="E14" s="159" t="s">
        <v>4</v>
      </c>
      <c r="F14" s="159" t="s">
        <v>132</v>
      </c>
      <c r="G14" s="96" t="s">
        <v>41</v>
      </c>
      <c r="H14" s="178" t="s">
        <v>131</v>
      </c>
      <c r="I14" s="141" t="s">
        <v>194</v>
      </c>
      <c r="J14" s="141" t="s">
        <v>105</v>
      </c>
      <c r="K14" s="131" t="s">
        <v>106</v>
      </c>
    </row>
    <row r="15" spans="1:11" ht="15.75">
      <c r="A15" s="118">
        <v>2</v>
      </c>
      <c r="B15" s="119" t="s">
        <v>190</v>
      </c>
      <c r="C15" s="120" t="s">
        <v>140</v>
      </c>
      <c r="D15" s="121">
        <v>20</v>
      </c>
      <c r="E15" s="160">
        <v>11000</v>
      </c>
      <c r="F15" s="160">
        <v>7334</v>
      </c>
      <c r="G15" s="122"/>
      <c r="H15" s="179"/>
      <c r="I15" s="142"/>
      <c r="J15" s="142"/>
      <c r="K15" s="132"/>
    </row>
    <row r="16" spans="1:11" ht="15.75">
      <c r="A16" s="118"/>
      <c r="B16" s="119" t="s">
        <v>191</v>
      </c>
      <c r="C16" s="120" t="s">
        <v>141</v>
      </c>
      <c r="D16" s="121">
        <v>20</v>
      </c>
      <c r="E16" s="160">
        <v>8000</v>
      </c>
      <c r="F16" s="160">
        <v>5334</v>
      </c>
      <c r="G16" s="122"/>
      <c r="H16" s="179"/>
      <c r="I16" s="142"/>
      <c r="J16" s="142"/>
      <c r="K16" s="132"/>
    </row>
    <row r="17" spans="1:11" ht="15.75">
      <c r="A17" s="118"/>
      <c r="B17" s="119"/>
      <c r="C17" s="120"/>
      <c r="D17" s="121"/>
      <c r="E17" s="160"/>
      <c r="F17" s="160"/>
      <c r="G17" s="122"/>
      <c r="H17" s="179"/>
      <c r="I17" s="142"/>
      <c r="J17" s="142"/>
      <c r="K17" s="132"/>
    </row>
    <row r="18" spans="1:11" ht="16.5" thickBot="1">
      <c r="A18" s="44"/>
      <c r="B18" s="45"/>
      <c r="C18" s="46"/>
      <c r="D18" s="47"/>
      <c r="E18" s="161">
        <v>19000</v>
      </c>
      <c r="F18" s="161">
        <v>12668</v>
      </c>
      <c r="G18" s="48"/>
      <c r="H18" s="156">
        <v>1000</v>
      </c>
      <c r="I18" s="138"/>
      <c r="J18" s="191">
        <v>11668</v>
      </c>
      <c r="K18" s="130"/>
    </row>
    <row r="19" spans="1:11" ht="24">
      <c r="A19" s="32" t="s">
        <v>3</v>
      </c>
      <c r="B19" s="33" t="s">
        <v>1</v>
      </c>
      <c r="C19" s="34" t="s">
        <v>0</v>
      </c>
      <c r="D19" s="34" t="s">
        <v>2</v>
      </c>
      <c r="E19" s="162" t="s">
        <v>4</v>
      </c>
      <c r="F19" s="173" t="s">
        <v>132</v>
      </c>
      <c r="G19" s="37" t="s">
        <v>41</v>
      </c>
      <c r="H19" s="180" t="s">
        <v>131</v>
      </c>
      <c r="I19" s="143" t="s">
        <v>194</v>
      </c>
      <c r="J19" s="151" t="s">
        <v>105</v>
      </c>
      <c r="K19" s="88" t="s">
        <v>106</v>
      </c>
    </row>
    <row r="20" spans="1:11" ht="15.75">
      <c r="A20" s="41">
        <v>3</v>
      </c>
      <c r="B20" s="42" t="s">
        <v>29</v>
      </c>
      <c r="C20" s="8" t="s">
        <v>160</v>
      </c>
      <c r="D20" s="10">
        <v>30</v>
      </c>
      <c r="E20" s="163">
        <v>5500</v>
      </c>
      <c r="F20" s="163">
        <v>5500</v>
      </c>
      <c r="G20" s="11"/>
      <c r="H20" s="177"/>
      <c r="I20" s="140"/>
      <c r="J20" s="140"/>
      <c r="K20" s="129"/>
    </row>
    <row r="21" spans="1:11" ht="15.75">
      <c r="A21" s="41"/>
      <c r="B21" s="9"/>
      <c r="C21" s="8" t="s">
        <v>161</v>
      </c>
      <c r="D21" s="10">
        <v>30</v>
      </c>
      <c r="E21" s="163">
        <v>5500</v>
      </c>
      <c r="F21" s="163">
        <v>5500</v>
      </c>
      <c r="G21" s="11"/>
      <c r="H21" s="177"/>
      <c r="I21" s="140"/>
      <c r="J21" s="140"/>
      <c r="K21" s="129"/>
    </row>
    <row r="22" spans="1:11" ht="15.75">
      <c r="A22" s="41"/>
      <c r="B22" s="9"/>
      <c r="C22" s="8" t="s">
        <v>17</v>
      </c>
      <c r="D22" s="10">
        <v>30</v>
      </c>
      <c r="E22" s="163">
        <v>8000</v>
      </c>
      <c r="F22" s="163">
        <v>8000</v>
      </c>
      <c r="G22" s="11"/>
      <c r="H22" s="177"/>
      <c r="I22" s="140"/>
      <c r="J22" s="140"/>
      <c r="K22" s="129"/>
    </row>
    <row r="23" spans="1:11" ht="15.75">
      <c r="A23" s="41"/>
      <c r="B23" s="9"/>
      <c r="C23" s="8" t="s">
        <v>18</v>
      </c>
      <c r="D23" s="10">
        <v>30</v>
      </c>
      <c r="E23" s="163">
        <v>6500</v>
      </c>
      <c r="F23" s="163">
        <v>6500</v>
      </c>
      <c r="G23" s="11"/>
      <c r="H23" s="177">
        <v>500</v>
      </c>
      <c r="I23" s="140"/>
      <c r="J23" s="140"/>
      <c r="K23" s="129"/>
    </row>
    <row r="24" spans="1:11" ht="16.5" thickBot="1">
      <c r="A24" s="44"/>
      <c r="B24" s="45"/>
      <c r="C24" s="50"/>
      <c r="D24" s="47"/>
      <c r="E24" s="161">
        <f>SUM(E20:E23)</f>
        <v>25500</v>
      </c>
      <c r="F24" s="161">
        <f>SUM(F20:F23)</f>
        <v>25500</v>
      </c>
      <c r="G24" s="48"/>
      <c r="H24" s="156">
        <v>500</v>
      </c>
      <c r="I24" s="138"/>
      <c r="J24" s="192">
        <v>24500</v>
      </c>
      <c r="K24" s="130"/>
    </row>
    <row r="25" spans="1:11" s="21" customFormat="1" ht="24">
      <c r="A25" s="32" t="s">
        <v>3</v>
      </c>
      <c r="B25" s="33" t="s">
        <v>1</v>
      </c>
      <c r="C25" s="34" t="s">
        <v>0</v>
      </c>
      <c r="D25" s="34" t="s">
        <v>2</v>
      </c>
      <c r="E25" s="162" t="s">
        <v>4</v>
      </c>
      <c r="F25" s="173" t="s">
        <v>132</v>
      </c>
      <c r="G25" s="37" t="s">
        <v>41</v>
      </c>
      <c r="H25" s="180" t="s">
        <v>131</v>
      </c>
      <c r="I25" s="143" t="s">
        <v>194</v>
      </c>
      <c r="J25" s="151" t="s">
        <v>105</v>
      </c>
      <c r="K25" s="88" t="s">
        <v>106</v>
      </c>
    </row>
    <row r="26" spans="1:11" ht="15.75">
      <c r="A26" s="41">
        <v>4</v>
      </c>
      <c r="B26" s="6" t="s">
        <v>19</v>
      </c>
      <c r="C26" s="4" t="s">
        <v>162</v>
      </c>
      <c r="D26" s="5">
        <v>30</v>
      </c>
      <c r="E26" s="163">
        <v>9000</v>
      </c>
      <c r="F26" s="163">
        <v>9000</v>
      </c>
      <c r="G26" s="11"/>
      <c r="H26" s="177"/>
      <c r="I26" s="140"/>
      <c r="J26" s="140"/>
      <c r="K26" s="129"/>
    </row>
    <row r="27" spans="1:11" ht="15.75">
      <c r="A27" s="41"/>
      <c r="B27" s="6"/>
      <c r="C27" s="4" t="s">
        <v>16</v>
      </c>
      <c r="D27" s="5">
        <v>10</v>
      </c>
      <c r="E27" s="163">
        <v>11000</v>
      </c>
      <c r="F27" s="163">
        <v>3667</v>
      </c>
      <c r="G27" s="11"/>
      <c r="H27" s="177"/>
      <c r="I27" s="140"/>
      <c r="J27" s="140"/>
      <c r="K27" s="129"/>
    </row>
    <row r="28" spans="1:11" ht="15.75">
      <c r="A28" s="41"/>
      <c r="B28" s="6"/>
      <c r="C28" s="4" t="s">
        <v>109</v>
      </c>
      <c r="D28" s="5">
        <v>30</v>
      </c>
      <c r="E28" s="163">
        <v>10000</v>
      </c>
      <c r="F28" s="163">
        <v>10000</v>
      </c>
      <c r="G28" s="11"/>
      <c r="H28" s="177"/>
      <c r="I28" s="140"/>
      <c r="J28" s="140"/>
      <c r="K28" s="129"/>
    </row>
    <row r="29" spans="1:11" ht="16.5" thickBot="1">
      <c r="A29" s="44"/>
      <c r="B29" s="45"/>
      <c r="C29" s="46"/>
      <c r="D29" s="47"/>
      <c r="E29" s="164">
        <v>30000</v>
      </c>
      <c r="F29" s="164">
        <v>22667</v>
      </c>
      <c r="G29" s="51"/>
      <c r="H29" s="171">
        <v>500</v>
      </c>
      <c r="I29" s="139"/>
      <c r="J29" s="192">
        <v>22167</v>
      </c>
      <c r="K29" s="130"/>
    </row>
    <row r="30" spans="1:11" s="21" customFormat="1" ht="24">
      <c r="A30" s="32" t="s">
        <v>3</v>
      </c>
      <c r="B30" s="33" t="s">
        <v>1</v>
      </c>
      <c r="C30" s="34" t="s">
        <v>0</v>
      </c>
      <c r="D30" s="34" t="s">
        <v>2</v>
      </c>
      <c r="E30" s="162" t="s">
        <v>4</v>
      </c>
      <c r="F30" s="173" t="s">
        <v>132</v>
      </c>
      <c r="G30" s="37" t="s">
        <v>41</v>
      </c>
      <c r="H30" s="180" t="s">
        <v>131</v>
      </c>
      <c r="I30" s="143" t="s">
        <v>194</v>
      </c>
      <c r="J30" s="151" t="s">
        <v>105</v>
      </c>
      <c r="K30" s="88" t="s">
        <v>106</v>
      </c>
    </row>
    <row r="31" spans="1:11" ht="15.75">
      <c r="A31" s="41">
        <v>5</v>
      </c>
      <c r="B31" s="6" t="s">
        <v>11</v>
      </c>
      <c r="C31" s="4" t="s">
        <v>27</v>
      </c>
      <c r="D31" s="5">
        <v>30</v>
      </c>
      <c r="E31" s="166">
        <v>7500</v>
      </c>
      <c r="F31" s="166">
        <v>7500</v>
      </c>
      <c r="G31" s="11"/>
      <c r="H31" s="177"/>
      <c r="I31" s="140"/>
      <c r="J31" s="140"/>
      <c r="K31" s="129"/>
    </row>
    <row r="32" spans="1:11" ht="15.75">
      <c r="A32" s="41"/>
      <c r="B32" s="6"/>
      <c r="C32" s="4" t="s">
        <v>28</v>
      </c>
      <c r="D32" s="5">
        <v>30</v>
      </c>
      <c r="E32" s="167">
        <v>5400</v>
      </c>
      <c r="F32" s="167">
        <v>5400</v>
      </c>
      <c r="G32" s="11"/>
      <c r="H32" s="177"/>
      <c r="I32" s="140"/>
      <c r="J32" s="140"/>
      <c r="K32" s="129"/>
    </row>
    <row r="33" spans="1:11" ht="15.75">
      <c r="A33" s="41"/>
      <c r="B33" s="6"/>
      <c r="C33" s="4" t="s">
        <v>163</v>
      </c>
      <c r="D33" s="5">
        <v>30</v>
      </c>
      <c r="E33" s="166">
        <v>3700</v>
      </c>
      <c r="F33" s="166">
        <v>3700</v>
      </c>
      <c r="G33" s="11"/>
      <c r="H33" s="177">
        <v>500</v>
      </c>
      <c r="I33" s="140"/>
      <c r="J33" s="140"/>
      <c r="K33" s="129"/>
    </row>
    <row r="34" spans="1:11" ht="16.5" thickBot="1">
      <c r="A34" s="44"/>
      <c r="B34" s="45"/>
      <c r="C34" s="46"/>
      <c r="D34" s="47"/>
      <c r="E34" s="161">
        <f>SUM(E31:E33)</f>
        <v>16600</v>
      </c>
      <c r="F34" s="161">
        <f>SUM(F31:F33)</f>
        <v>16600</v>
      </c>
      <c r="G34" s="48"/>
      <c r="H34" s="156">
        <v>500</v>
      </c>
      <c r="I34" s="138"/>
      <c r="J34" s="192">
        <v>15600</v>
      </c>
      <c r="K34" s="130"/>
    </row>
    <row r="35" spans="1:11" ht="30.75" customHeight="1">
      <c r="A35" s="41" t="s">
        <v>3</v>
      </c>
      <c r="B35" s="107" t="s">
        <v>1</v>
      </c>
      <c r="C35" s="108" t="s">
        <v>0</v>
      </c>
      <c r="D35" s="109" t="s">
        <v>2</v>
      </c>
      <c r="E35" s="168" t="s">
        <v>4</v>
      </c>
      <c r="F35" s="168" t="s">
        <v>132</v>
      </c>
      <c r="G35" s="110" t="s">
        <v>41</v>
      </c>
      <c r="H35" s="182" t="s">
        <v>131</v>
      </c>
      <c r="I35" s="145" t="s">
        <v>194</v>
      </c>
      <c r="J35" s="145" t="s">
        <v>105</v>
      </c>
      <c r="K35" s="133" t="s">
        <v>106</v>
      </c>
    </row>
    <row r="36" spans="1:11" ht="15.75">
      <c r="A36" s="41">
        <v>6</v>
      </c>
      <c r="B36" s="6" t="s">
        <v>164</v>
      </c>
      <c r="C36" s="4" t="s">
        <v>166</v>
      </c>
      <c r="D36" s="5">
        <v>30</v>
      </c>
      <c r="E36" s="163">
        <v>5300</v>
      </c>
      <c r="F36" s="163">
        <v>5300</v>
      </c>
      <c r="G36" s="11"/>
      <c r="H36" s="177"/>
      <c r="I36" s="140"/>
      <c r="J36" s="140"/>
      <c r="K36" s="129"/>
    </row>
    <row r="37" spans="1:11" ht="15.75">
      <c r="A37" s="41"/>
      <c r="B37" s="6" t="s">
        <v>165</v>
      </c>
      <c r="C37" s="4" t="s">
        <v>167</v>
      </c>
      <c r="D37" s="5">
        <v>30</v>
      </c>
      <c r="E37" s="163">
        <v>5700</v>
      </c>
      <c r="F37" s="163">
        <v>5700</v>
      </c>
      <c r="G37" s="11"/>
      <c r="H37" s="177"/>
      <c r="I37" s="140"/>
      <c r="J37" s="140"/>
      <c r="K37" s="129"/>
    </row>
    <row r="38" spans="1:11" ht="15.75">
      <c r="A38" s="41"/>
      <c r="B38" s="6"/>
      <c r="C38" s="4" t="s">
        <v>168</v>
      </c>
      <c r="D38" s="5">
        <v>30</v>
      </c>
      <c r="E38" s="163">
        <v>5500</v>
      </c>
      <c r="F38" s="163">
        <v>5500</v>
      </c>
      <c r="G38" s="11"/>
      <c r="H38" s="177"/>
      <c r="I38" s="140"/>
      <c r="J38" s="140"/>
      <c r="K38" s="129"/>
    </row>
    <row r="39" spans="1:11" ht="15.75">
      <c r="A39" s="41"/>
      <c r="B39" s="6"/>
      <c r="C39" s="4" t="s">
        <v>169</v>
      </c>
      <c r="D39" s="5">
        <v>30</v>
      </c>
      <c r="E39" s="167">
        <v>5000</v>
      </c>
      <c r="F39" s="167">
        <v>5000</v>
      </c>
      <c r="G39" s="11"/>
      <c r="H39" s="177"/>
      <c r="I39" s="140"/>
      <c r="J39" s="140"/>
      <c r="K39" s="129"/>
    </row>
    <row r="40" spans="1:11" ht="16.5" thickBot="1">
      <c r="A40" s="44"/>
      <c r="B40" s="45"/>
      <c r="C40" s="46"/>
      <c r="D40" s="47"/>
      <c r="E40" s="169">
        <f>SUM(E35:E39)</f>
        <v>21500</v>
      </c>
      <c r="F40" s="169">
        <f>SUM(F35:F39)</f>
        <v>21500</v>
      </c>
      <c r="G40" s="48"/>
      <c r="H40" s="156">
        <v>500</v>
      </c>
      <c r="I40" s="138"/>
      <c r="J40" s="192">
        <v>21000</v>
      </c>
      <c r="K40" s="130"/>
    </row>
    <row r="41" spans="1:11" s="21" customFormat="1" ht="24">
      <c r="A41" s="32" t="s">
        <v>3</v>
      </c>
      <c r="B41" s="33" t="s">
        <v>1</v>
      </c>
      <c r="C41" s="33" t="s">
        <v>0</v>
      </c>
      <c r="D41" s="34" t="s">
        <v>2</v>
      </c>
      <c r="E41" s="162" t="s">
        <v>4</v>
      </c>
      <c r="F41" s="173" t="s">
        <v>132</v>
      </c>
      <c r="G41" s="37" t="s">
        <v>41</v>
      </c>
      <c r="H41" s="180" t="s">
        <v>131</v>
      </c>
      <c r="I41" s="143" t="s">
        <v>194</v>
      </c>
      <c r="J41" s="151" t="s">
        <v>105</v>
      </c>
      <c r="K41" s="88" t="s">
        <v>106</v>
      </c>
    </row>
    <row r="42" spans="1:11" s="21" customFormat="1" ht="18" customHeight="1">
      <c r="A42" s="111">
        <v>7</v>
      </c>
      <c r="B42" s="112" t="s">
        <v>30</v>
      </c>
      <c r="C42" s="113" t="s">
        <v>170</v>
      </c>
      <c r="D42" s="114">
        <v>30</v>
      </c>
      <c r="E42" s="165">
        <v>6200</v>
      </c>
      <c r="F42" s="174">
        <v>6200</v>
      </c>
      <c r="G42" s="106"/>
      <c r="H42" s="181"/>
      <c r="I42" s="144"/>
      <c r="J42" s="152"/>
      <c r="K42" s="97"/>
    </row>
    <row r="43" spans="1:11" ht="18.75" customHeight="1">
      <c r="A43" s="41"/>
      <c r="B43" s="6"/>
      <c r="C43" s="4" t="s">
        <v>31</v>
      </c>
      <c r="D43" s="5">
        <v>30</v>
      </c>
      <c r="E43" s="167">
        <v>5300</v>
      </c>
      <c r="F43" s="167">
        <v>5300</v>
      </c>
      <c r="G43" s="11"/>
      <c r="H43" s="177"/>
      <c r="I43" s="140"/>
      <c r="J43" s="140"/>
      <c r="K43" s="129"/>
    </row>
    <row r="44" spans="1:11" ht="15.75">
      <c r="A44" s="41"/>
      <c r="B44" s="6"/>
      <c r="C44" s="4" t="s">
        <v>113</v>
      </c>
      <c r="D44" s="5">
        <v>30</v>
      </c>
      <c r="E44" s="163">
        <v>5200</v>
      </c>
      <c r="F44" s="163">
        <v>5200</v>
      </c>
      <c r="G44" s="11"/>
      <c r="H44" s="177">
        <v>500</v>
      </c>
      <c r="I44" s="140"/>
      <c r="J44" s="140"/>
      <c r="K44" s="129"/>
    </row>
    <row r="45" spans="1:11" ht="16.5" thickBot="1">
      <c r="A45" s="44"/>
      <c r="B45" s="45"/>
      <c r="C45" s="46"/>
      <c r="D45" s="47"/>
      <c r="E45" s="169">
        <v>16700</v>
      </c>
      <c r="F45" s="169">
        <v>16700</v>
      </c>
      <c r="G45" s="48"/>
      <c r="H45" s="156">
        <v>500</v>
      </c>
      <c r="I45" s="138"/>
      <c r="J45" s="192">
        <v>15700</v>
      </c>
      <c r="K45" s="130"/>
    </row>
    <row r="46" spans="1:11" s="21" customFormat="1" ht="24">
      <c r="A46" s="32" t="s">
        <v>3</v>
      </c>
      <c r="B46" s="33" t="s">
        <v>1</v>
      </c>
      <c r="C46" s="34" t="s">
        <v>0</v>
      </c>
      <c r="D46" s="34" t="s">
        <v>2</v>
      </c>
      <c r="E46" s="162" t="s">
        <v>4</v>
      </c>
      <c r="F46" s="173" t="s">
        <v>132</v>
      </c>
      <c r="G46" s="37" t="s">
        <v>41</v>
      </c>
      <c r="H46" s="180" t="s">
        <v>131</v>
      </c>
      <c r="I46" s="143" t="s">
        <v>194</v>
      </c>
      <c r="J46" s="151" t="s">
        <v>105</v>
      </c>
      <c r="K46" s="88" t="s">
        <v>106</v>
      </c>
    </row>
    <row r="47" spans="1:11" ht="15.75">
      <c r="A47" s="41">
        <v>8</v>
      </c>
      <c r="B47" s="6" t="s">
        <v>32</v>
      </c>
      <c r="C47" s="4" t="s">
        <v>114</v>
      </c>
      <c r="D47" s="5">
        <v>20</v>
      </c>
      <c r="E47" s="163">
        <v>5500</v>
      </c>
      <c r="F47" s="163">
        <v>3667</v>
      </c>
      <c r="G47" s="11"/>
      <c r="H47" s="177"/>
      <c r="I47" s="140"/>
      <c r="J47" s="140"/>
      <c r="K47" s="129"/>
    </row>
    <row r="48" spans="1:11" ht="15.75">
      <c r="A48" s="41"/>
      <c r="B48" s="6"/>
      <c r="C48" s="4" t="s">
        <v>115</v>
      </c>
      <c r="D48" s="5">
        <v>20</v>
      </c>
      <c r="E48" s="163">
        <v>4600</v>
      </c>
      <c r="F48" s="163">
        <v>3067</v>
      </c>
      <c r="G48" s="11"/>
      <c r="H48" s="177"/>
      <c r="I48" s="140"/>
      <c r="J48" s="140"/>
      <c r="K48" s="129"/>
    </row>
    <row r="49" spans="1:11" ht="15.75">
      <c r="A49" s="41"/>
      <c r="B49" s="6"/>
      <c r="C49" s="4" t="s">
        <v>171</v>
      </c>
      <c r="D49" s="5">
        <v>20</v>
      </c>
      <c r="E49" s="163">
        <v>11000</v>
      </c>
      <c r="F49" s="163">
        <v>7334</v>
      </c>
      <c r="G49" s="11"/>
      <c r="H49" s="177"/>
      <c r="I49" s="140"/>
      <c r="J49" s="140"/>
      <c r="K49" s="129"/>
    </row>
    <row r="50" spans="1:11" ht="16.5" thickBot="1">
      <c r="A50" s="44"/>
      <c r="B50" s="45"/>
      <c r="C50" s="46"/>
      <c r="D50" s="47"/>
      <c r="E50" s="169">
        <f>SUM(E47:E49)</f>
        <v>21100</v>
      </c>
      <c r="F50" s="169">
        <f>SUM(F47:F49)</f>
        <v>14068</v>
      </c>
      <c r="G50" s="48"/>
      <c r="H50" s="156">
        <v>500</v>
      </c>
      <c r="I50" s="138"/>
      <c r="J50" s="192">
        <v>13568</v>
      </c>
      <c r="K50" s="130"/>
    </row>
    <row r="51" spans="1:11" s="21" customFormat="1" ht="24">
      <c r="A51" s="32" t="s">
        <v>3</v>
      </c>
      <c r="B51" s="33" t="s">
        <v>1</v>
      </c>
      <c r="C51" s="34" t="s">
        <v>0</v>
      </c>
      <c r="D51" s="34" t="s">
        <v>2</v>
      </c>
      <c r="E51" s="162" t="s">
        <v>4</v>
      </c>
      <c r="F51" s="173" t="s">
        <v>132</v>
      </c>
      <c r="G51" s="37" t="s">
        <v>41</v>
      </c>
      <c r="H51" s="180" t="s">
        <v>131</v>
      </c>
      <c r="I51" s="143" t="s">
        <v>194</v>
      </c>
      <c r="J51" s="151" t="s">
        <v>105</v>
      </c>
      <c r="K51" s="88" t="s">
        <v>106</v>
      </c>
    </row>
    <row r="52" spans="1:11" ht="15.75">
      <c r="A52" s="41">
        <v>9</v>
      </c>
      <c r="B52" s="6" t="s">
        <v>33</v>
      </c>
      <c r="C52" s="4" t="s">
        <v>39</v>
      </c>
      <c r="D52" s="5">
        <v>30</v>
      </c>
      <c r="E52" s="163">
        <v>9000</v>
      </c>
      <c r="F52" s="163">
        <v>9000</v>
      </c>
      <c r="G52" s="11"/>
      <c r="H52" s="177"/>
      <c r="I52" s="140"/>
      <c r="J52" s="140"/>
      <c r="K52" s="129"/>
    </row>
    <row r="53" spans="1:11" ht="15.75">
      <c r="A53" s="41"/>
      <c r="B53" s="6"/>
      <c r="C53" s="4" t="s">
        <v>38</v>
      </c>
      <c r="D53" s="5">
        <v>30</v>
      </c>
      <c r="E53" s="163">
        <v>5100</v>
      </c>
      <c r="F53" s="163">
        <v>5100</v>
      </c>
      <c r="G53" s="11"/>
      <c r="H53" s="177"/>
      <c r="I53" s="140"/>
      <c r="J53" s="140"/>
      <c r="K53" s="129"/>
    </row>
    <row r="54" spans="1:11" ht="15.75">
      <c r="A54" s="41"/>
      <c r="B54" s="6"/>
      <c r="C54" s="4" t="s">
        <v>172</v>
      </c>
      <c r="D54" s="5">
        <v>30</v>
      </c>
      <c r="E54" s="163">
        <v>5200</v>
      </c>
      <c r="F54" s="163">
        <v>5200</v>
      </c>
      <c r="G54" s="11"/>
      <c r="H54" s="177"/>
      <c r="I54" s="140"/>
      <c r="J54" s="140"/>
      <c r="K54" s="129"/>
    </row>
    <row r="55" spans="1:11" ht="15.75">
      <c r="A55" s="41"/>
      <c r="B55" s="6"/>
      <c r="C55" s="4" t="s">
        <v>173</v>
      </c>
      <c r="D55" s="5">
        <v>10</v>
      </c>
      <c r="E55" s="163">
        <v>5500</v>
      </c>
      <c r="F55" s="163">
        <v>1833</v>
      </c>
      <c r="G55" s="11"/>
      <c r="H55" s="177"/>
      <c r="I55" s="140"/>
      <c r="J55" s="140"/>
      <c r="K55" s="129"/>
    </row>
    <row r="56" spans="1:11" ht="15.75">
      <c r="A56" s="41"/>
      <c r="B56" s="6"/>
      <c r="C56" s="4" t="s">
        <v>174</v>
      </c>
      <c r="D56" s="5">
        <v>10</v>
      </c>
      <c r="E56" s="163">
        <v>4600</v>
      </c>
      <c r="F56" s="163">
        <v>1533</v>
      </c>
      <c r="G56" s="11"/>
      <c r="H56" s="177"/>
      <c r="I56" s="140"/>
      <c r="J56" s="140"/>
      <c r="K56" s="129"/>
    </row>
    <row r="57" spans="1:11" ht="15.75">
      <c r="A57" s="41"/>
      <c r="B57" s="6"/>
      <c r="C57" s="4" t="s">
        <v>175</v>
      </c>
      <c r="D57" s="5">
        <v>10</v>
      </c>
      <c r="E57" s="163">
        <v>11000</v>
      </c>
      <c r="F57" s="163">
        <v>3666</v>
      </c>
      <c r="G57" s="11"/>
      <c r="H57" s="177"/>
      <c r="I57" s="140"/>
      <c r="J57" s="140"/>
      <c r="K57" s="129"/>
    </row>
    <row r="58" spans="1:11" ht="16.5" thickBot="1">
      <c r="A58" s="44"/>
      <c r="B58" s="45"/>
      <c r="C58" s="46"/>
      <c r="D58" s="47"/>
      <c r="E58" s="169">
        <f>SUM(E52:E57)</f>
        <v>40400</v>
      </c>
      <c r="F58" s="169">
        <f>SUM(F52:F57)</f>
        <v>26332</v>
      </c>
      <c r="G58" s="48"/>
      <c r="H58" s="156">
        <v>500</v>
      </c>
      <c r="I58" s="138"/>
      <c r="J58" s="192">
        <v>25832</v>
      </c>
      <c r="K58" s="130"/>
    </row>
    <row r="59" spans="1:11" s="21" customFormat="1" ht="24">
      <c r="A59" s="32" t="s">
        <v>3</v>
      </c>
      <c r="B59" s="33" t="s">
        <v>1</v>
      </c>
      <c r="C59" s="34" t="s">
        <v>0</v>
      </c>
      <c r="D59" s="34" t="s">
        <v>2</v>
      </c>
      <c r="E59" s="162" t="s">
        <v>4</v>
      </c>
      <c r="F59" s="173" t="s">
        <v>132</v>
      </c>
      <c r="G59" s="37" t="s">
        <v>41</v>
      </c>
      <c r="H59" s="180" t="s">
        <v>131</v>
      </c>
      <c r="I59" s="143" t="s">
        <v>194</v>
      </c>
      <c r="J59" s="151" t="s">
        <v>105</v>
      </c>
      <c r="K59" s="88" t="s">
        <v>106</v>
      </c>
    </row>
    <row r="60" spans="1:11" ht="15.75">
      <c r="A60" s="41">
        <v>10</v>
      </c>
      <c r="B60" s="6" t="s">
        <v>34</v>
      </c>
      <c r="C60" s="4" t="s">
        <v>23</v>
      </c>
      <c r="D60" s="5">
        <v>30</v>
      </c>
      <c r="E60" s="163">
        <v>3900</v>
      </c>
      <c r="F60" s="163">
        <v>3900</v>
      </c>
      <c r="G60" s="11"/>
      <c r="H60" s="177"/>
      <c r="I60" s="140"/>
      <c r="J60" s="140"/>
      <c r="K60" s="129"/>
    </row>
    <row r="61" spans="1:11" ht="15.75">
      <c r="A61" s="41"/>
      <c r="B61" s="6"/>
      <c r="C61" s="4" t="s">
        <v>25</v>
      </c>
      <c r="D61" s="5">
        <v>30</v>
      </c>
      <c r="E61" s="163">
        <v>6400</v>
      </c>
      <c r="F61" s="163">
        <v>6400</v>
      </c>
      <c r="G61" s="11"/>
      <c r="H61" s="177"/>
      <c r="I61" s="140"/>
      <c r="J61" s="140"/>
      <c r="K61" s="129"/>
    </row>
    <row r="62" spans="1:11" ht="15.75">
      <c r="A62" s="41"/>
      <c r="B62" s="6"/>
      <c r="C62" s="4" t="s">
        <v>24</v>
      </c>
      <c r="D62" s="5">
        <v>30</v>
      </c>
      <c r="E62" s="163">
        <v>6400</v>
      </c>
      <c r="F62" s="163">
        <v>6400</v>
      </c>
      <c r="G62" s="11"/>
      <c r="H62" s="177"/>
      <c r="I62" s="140"/>
      <c r="J62" s="140"/>
      <c r="K62" s="129"/>
    </row>
    <row r="63" spans="1:11" ht="15.75">
      <c r="A63" s="41"/>
      <c r="B63" s="6"/>
      <c r="C63" s="4" t="s">
        <v>126</v>
      </c>
      <c r="D63" s="5">
        <v>30</v>
      </c>
      <c r="E63" s="163">
        <v>5200</v>
      </c>
      <c r="F63" s="163">
        <v>5200</v>
      </c>
      <c r="G63" s="11"/>
      <c r="H63" s="177">
        <v>500</v>
      </c>
      <c r="I63" s="140"/>
      <c r="J63" s="140"/>
      <c r="K63" s="129"/>
    </row>
    <row r="64" spans="1:11" ht="16.5" thickBot="1">
      <c r="A64" s="44"/>
      <c r="B64" s="45"/>
      <c r="C64" s="46"/>
      <c r="D64" s="47"/>
      <c r="E64" s="169">
        <v>21900</v>
      </c>
      <c r="F64" s="169">
        <v>21900</v>
      </c>
      <c r="G64" s="48"/>
      <c r="H64" s="156">
        <v>500</v>
      </c>
      <c r="I64" s="138"/>
      <c r="J64" s="192">
        <v>20900</v>
      </c>
      <c r="K64" s="130"/>
    </row>
    <row r="65" spans="1:11" s="21" customFormat="1" ht="24">
      <c r="A65" s="32" t="s">
        <v>3</v>
      </c>
      <c r="B65" s="33" t="s">
        <v>1</v>
      </c>
      <c r="C65" s="34" t="s">
        <v>0</v>
      </c>
      <c r="D65" s="34" t="s">
        <v>2</v>
      </c>
      <c r="E65" s="162" t="s">
        <v>4</v>
      </c>
      <c r="F65" s="173" t="s">
        <v>132</v>
      </c>
      <c r="G65" s="37" t="s">
        <v>41</v>
      </c>
      <c r="H65" s="180" t="s">
        <v>131</v>
      </c>
      <c r="I65" s="143" t="s">
        <v>194</v>
      </c>
      <c r="J65" s="151" t="s">
        <v>105</v>
      </c>
      <c r="K65" s="88" t="s">
        <v>106</v>
      </c>
    </row>
    <row r="66" spans="1:11" ht="15.75">
      <c r="A66" s="41">
        <v>11</v>
      </c>
      <c r="B66" s="6" t="s">
        <v>35</v>
      </c>
      <c r="C66" s="4" t="s">
        <v>116</v>
      </c>
      <c r="D66" s="5">
        <v>30</v>
      </c>
      <c r="E66" s="163">
        <v>6000</v>
      </c>
      <c r="F66" s="163">
        <v>6000</v>
      </c>
      <c r="G66" s="11"/>
      <c r="H66" s="177"/>
      <c r="I66" s="140"/>
      <c r="J66" s="140"/>
      <c r="K66" s="129"/>
    </row>
    <row r="67" spans="1:11" ht="15.75">
      <c r="A67" s="41"/>
      <c r="B67" s="6"/>
      <c r="C67" s="4" t="s">
        <v>20</v>
      </c>
      <c r="D67" s="5">
        <v>30</v>
      </c>
      <c r="E67" s="163">
        <v>7000</v>
      </c>
      <c r="F67" s="163">
        <v>7000</v>
      </c>
      <c r="G67" s="11"/>
      <c r="H67" s="177"/>
      <c r="I67" s="140"/>
      <c r="J67" s="140"/>
      <c r="K67" s="129"/>
    </row>
    <row r="68" spans="1:11" ht="15.75">
      <c r="A68" s="41"/>
      <c r="B68" s="6"/>
      <c r="C68" s="4" t="s">
        <v>112</v>
      </c>
      <c r="D68" s="5">
        <v>30</v>
      </c>
      <c r="E68" s="163">
        <v>5500</v>
      </c>
      <c r="F68" s="163">
        <v>5500</v>
      </c>
      <c r="G68" s="11"/>
      <c r="H68" s="177"/>
      <c r="I68" s="140"/>
      <c r="J68" s="140"/>
      <c r="K68" s="129"/>
    </row>
    <row r="69" spans="1:11" ht="15.75">
      <c r="A69" s="41"/>
      <c r="B69" s="6"/>
      <c r="C69" s="4" t="s">
        <v>117</v>
      </c>
      <c r="D69" s="5">
        <v>30</v>
      </c>
      <c r="E69" s="163">
        <v>8500</v>
      </c>
      <c r="F69" s="163">
        <v>8500</v>
      </c>
      <c r="G69" s="11"/>
      <c r="H69" s="177"/>
      <c r="I69" s="140"/>
      <c r="J69" s="140"/>
      <c r="K69" s="129"/>
    </row>
    <row r="70" spans="1:11" s="2" customFormat="1" ht="16.5" thickBot="1">
      <c r="A70" s="44"/>
      <c r="B70" s="45"/>
      <c r="C70" s="46"/>
      <c r="D70" s="47"/>
      <c r="E70" s="169">
        <f>SUM(E66:E69)</f>
        <v>27000</v>
      </c>
      <c r="F70" s="169">
        <f>SUM(F66:F69)</f>
        <v>27000</v>
      </c>
      <c r="G70" s="48"/>
      <c r="H70" s="156">
        <v>500</v>
      </c>
      <c r="I70" s="138"/>
      <c r="J70" s="192">
        <v>26500</v>
      </c>
      <c r="K70" s="130"/>
    </row>
    <row r="71" spans="1:11" s="21" customFormat="1" ht="24">
      <c r="A71" s="32" t="s">
        <v>3</v>
      </c>
      <c r="B71" s="33" t="s">
        <v>1</v>
      </c>
      <c r="C71" s="34" t="s">
        <v>0</v>
      </c>
      <c r="D71" s="34" t="s">
        <v>2</v>
      </c>
      <c r="E71" s="162" t="s">
        <v>4</v>
      </c>
      <c r="F71" s="173" t="s">
        <v>132</v>
      </c>
      <c r="G71" s="37" t="s">
        <v>41</v>
      </c>
      <c r="H71" s="180" t="s">
        <v>131</v>
      </c>
      <c r="I71" s="143" t="s">
        <v>194</v>
      </c>
      <c r="J71" s="151" t="s">
        <v>105</v>
      </c>
      <c r="K71" s="88" t="s">
        <v>106</v>
      </c>
    </row>
    <row r="72" spans="1:11" s="2" customFormat="1" ht="15.75">
      <c r="A72" s="41">
        <v>12</v>
      </c>
      <c r="B72" s="6" t="s">
        <v>36</v>
      </c>
      <c r="C72" s="4" t="s">
        <v>176</v>
      </c>
      <c r="D72" s="5">
        <v>10</v>
      </c>
      <c r="E72" s="163">
        <v>10200</v>
      </c>
      <c r="F72" s="163">
        <v>3400</v>
      </c>
      <c r="G72" s="11"/>
      <c r="H72" s="177"/>
      <c r="I72" s="140"/>
      <c r="J72" s="140"/>
      <c r="K72" s="129"/>
    </row>
    <row r="73" spans="1:11" s="2" customFormat="1" ht="15.75">
      <c r="A73" s="41"/>
      <c r="B73" s="6"/>
      <c r="C73" s="4" t="s">
        <v>22</v>
      </c>
      <c r="D73" s="5">
        <v>30</v>
      </c>
      <c r="E73" s="163">
        <v>6000</v>
      </c>
      <c r="F73" s="163">
        <v>6000</v>
      </c>
      <c r="G73" s="11"/>
      <c r="H73" s="177"/>
      <c r="I73" s="140"/>
      <c r="J73" s="140"/>
      <c r="K73" s="129"/>
    </row>
    <row r="74" spans="1:11" s="2" customFormat="1" ht="15.75">
      <c r="A74" s="41"/>
      <c r="B74" s="6"/>
      <c r="C74" s="4" t="s">
        <v>177</v>
      </c>
      <c r="D74" s="5">
        <v>30</v>
      </c>
      <c r="E74" s="163">
        <v>4300</v>
      </c>
      <c r="F74" s="163">
        <v>4300</v>
      </c>
      <c r="G74" s="11"/>
      <c r="H74" s="177"/>
      <c r="I74" s="140"/>
      <c r="J74" s="140"/>
      <c r="K74" s="129"/>
    </row>
    <row r="75" spans="1:11" ht="15.75">
      <c r="A75" s="41"/>
      <c r="B75" s="6"/>
      <c r="C75" s="4" t="s">
        <v>21</v>
      </c>
      <c r="D75" s="5">
        <v>30</v>
      </c>
      <c r="E75" s="163">
        <v>4200</v>
      </c>
      <c r="F75" s="163">
        <v>4200</v>
      </c>
      <c r="G75" s="11"/>
      <c r="H75" s="177"/>
      <c r="I75" s="140"/>
      <c r="J75" s="140"/>
      <c r="K75" s="129"/>
    </row>
    <row r="76" spans="1:11" ht="16.5" thickBot="1">
      <c r="A76" s="44"/>
      <c r="B76" s="45"/>
      <c r="C76" s="46"/>
      <c r="D76" s="47"/>
      <c r="E76" s="169">
        <f>SUM(E72:E75)</f>
        <v>24700</v>
      </c>
      <c r="F76" s="169">
        <f>SUM(F72:F75)</f>
        <v>17900</v>
      </c>
      <c r="G76" s="48"/>
      <c r="H76" s="156">
        <v>500</v>
      </c>
      <c r="I76" s="138"/>
      <c r="J76" s="192">
        <v>17400</v>
      </c>
      <c r="K76" s="130"/>
    </row>
    <row r="77" spans="1:11" s="21" customFormat="1" ht="24">
      <c r="A77" s="32" t="s">
        <v>3</v>
      </c>
      <c r="B77" s="33" t="s">
        <v>1</v>
      </c>
      <c r="C77" s="34" t="s">
        <v>0</v>
      </c>
      <c r="D77" s="34" t="s">
        <v>2</v>
      </c>
      <c r="E77" s="162" t="s">
        <v>4</v>
      </c>
      <c r="F77" s="173" t="s">
        <v>132</v>
      </c>
      <c r="G77" s="37" t="s">
        <v>41</v>
      </c>
      <c r="H77" s="180" t="s">
        <v>131</v>
      </c>
      <c r="I77" s="143" t="s">
        <v>194</v>
      </c>
      <c r="J77" s="151" t="s">
        <v>105</v>
      </c>
      <c r="K77" s="88" t="s">
        <v>106</v>
      </c>
    </row>
    <row r="78" spans="1:11" ht="15.75">
      <c r="A78" s="41">
        <v>13</v>
      </c>
      <c r="B78" s="6" t="s">
        <v>110</v>
      </c>
      <c r="C78" s="4" t="s">
        <v>14</v>
      </c>
      <c r="D78" s="5">
        <v>30</v>
      </c>
      <c r="E78" s="163">
        <v>5500</v>
      </c>
      <c r="F78" s="163">
        <v>5000</v>
      </c>
      <c r="G78" s="11"/>
      <c r="H78" s="177"/>
      <c r="I78" s="140"/>
      <c r="J78" s="140"/>
      <c r="K78" s="129"/>
    </row>
    <row r="79" spans="1:11" ht="15.75">
      <c r="A79" s="41"/>
      <c r="B79" s="6"/>
      <c r="C79" s="4" t="s">
        <v>178</v>
      </c>
      <c r="D79" s="5">
        <v>20</v>
      </c>
      <c r="E79" s="163">
        <v>6000</v>
      </c>
      <c r="F79" s="163">
        <v>4000</v>
      </c>
      <c r="G79" s="11"/>
      <c r="H79" s="177"/>
      <c r="I79" s="140"/>
      <c r="J79" s="140"/>
      <c r="K79" s="129"/>
    </row>
    <row r="80" spans="1:11" ht="15.75">
      <c r="A80" s="41"/>
      <c r="B80" s="6"/>
      <c r="C80" s="4" t="s">
        <v>15</v>
      </c>
      <c r="D80" s="5">
        <v>30</v>
      </c>
      <c r="E80" s="163">
        <v>5000</v>
      </c>
      <c r="F80" s="163">
        <v>5000</v>
      </c>
      <c r="G80" s="11"/>
      <c r="H80" s="177">
        <v>500</v>
      </c>
      <c r="I80" s="140"/>
      <c r="J80" s="140"/>
      <c r="K80" s="129"/>
    </row>
    <row r="81" spans="1:11" ht="16.5" thickBot="1">
      <c r="A81" s="44"/>
      <c r="B81" s="45"/>
      <c r="C81" s="46"/>
      <c r="D81" s="47"/>
      <c r="E81" s="169">
        <f>SUM(E78:E80)</f>
        <v>16500</v>
      </c>
      <c r="F81" s="169">
        <f>SUM(F78:F80)</f>
        <v>14000</v>
      </c>
      <c r="G81" s="48"/>
      <c r="H81" s="156">
        <v>500</v>
      </c>
      <c r="I81" s="138"/>
      <c r="J81" s="192">
        <v>13000</v>
      </c>
      <c r="K81" s="130"/>
    </row>
    <row r="82" spans="1:11" ht="24">
      <c r="A82" s="32" t="s">
        <v>3</v>
      </c>
      <c r="B82" s="33" t="s">
        <v>1</v>
      </c>
      <c r="C82" s="34" t="s">
        <v>0</v>
      </c>
      <c r="D82" s="34" t="s">
        <v>2</v>
      </c>
      <c r="E82" s="162" t="s">
        <v>4</v>
      </c>
      <c r="F82" s="173" t="s">
        <v>132</v>
      </c>
      <c r="G82" s="37" t="s">
        <v>41</v>
      </c>
      <c r="H82" s="180" t="s">
        <v>131</v>
      </c>
      <c r="I82" s="143" t="s">
        <v>194</v>
      </c>
      <c r="J82" s="151" t="s">
        <v>105</v>
      </c>
      <c r="K82" s="88" t="s">
        <v>106</v>
      </c>
    </row>
    <row r="83" spans="1:11" ht="15.75">
      <c r="A83" s="41">
        <v>14</v>
      </c>
      <c r="B83" s="6" t="s">
        <v>37</v>
      </c>
      <c r="C83" s="4" t="s">
        <v>118</v>
      </c>
      <c r="D83" s="5">
        <v>30</v>
      </c>
      <c r="E83" s="163">
        <v>9000</v>
      </c>
      <c r="F83" s="163">
        <v>9000</v>
      </c>
      <c r="G83" s="11"/>
      <c r="H83" s="177"/>
      <c r="I83" s="140"/>
      <c r="J83" s="140"/>
      <c r="K83" s="129"/>
    </row>
    <row r="84" spans="1:11" ht="15.75">
      <c r="A84" s="41"/>
      <c r="B84" s="6"/>
      <c r="C84" s="4" t="s">
        <v>119</v>
      </c>
      <c r="D84" s="5">
        <v>30</v>
      </c>
      <c r="E84" s="163">
        <v>6000</v>
      </c>
      <c r="F84" s="163">
        <v>6000</v>
      </c>
      <c r="G84" s="11"/>
      <c r="H84" s="177"/>
      <c r="I84" s="140"/>
      <c r="J84" s="140"/>
      <c r="K84" s="129"/>
    </row>
    <row r="85" spans="1:11" ht="15.75">
      <c r="A85" s="52"/>
      <c r="B85" s="7"/>
      <c r="C85" s="4" t="s">
        <v>120</v>
      </c>
      <c r="D85" s="5">
        <v>30</v>
      </c>
      <c r="E85" s="163">
        <v>6000</v>
      </c>
      <c r="F85" s="163">
        <v>6000</v>
      </c>
      <c r="G85" s="11"/>
      <c r="H85" s="177"/>
      <c r="I85" s="140"/>
      <c r="J85" s="140"/>
      <c r="K85" s="129"/>
    </row>
    <row r="86" spans="1:11" ht="15.75">
      <c r="A86" s="41"/>
      <c r="B86" s="6"/>
      <c r="C86" s="4" t="s">
        <v>179</v>
      </c>
      <c r="D86" s="5">
        <v>30</v>
      </c>
      <c r="E86" s="163">
        <v>6000</v>
      </c>
      <c r="F86" s="163">
        <v>6000</v>
      </c>
      <c r="G86" s="11"/>
      <c r="H86" s="177"/>
      <c r="I86" s="140"/>
      <c r="J86" s="140"/>
      <c r="K86" s="129"/>
    </row>
    <row r="87" spans="1:11" ht="16.5" thickBot="1">
      <c r="A87" s="44"/>
      <c r="B87" s="45"/>
      <c r="C87" s="46"/>
      <c r="D87" s="47"/>
      <c r="E87" s="169">
        <f>SUM(E83:E86)</f>
        <v>27000</v>
      </c>
      <c r="F87" s="169">
        <f>SUM(F83:F86)</f>
        <v>27000</v>
      </c>
      <c r="G87" s="48"/>
      <c r="H87" s="156">
        <v>500</v>
      </c>
      <c r="I87" s="138"/>
      <c r="J87" s="190">
        <v>26500</v>
      </c>
      <c r="K87" s="130"/>
    </row>
    <row r="88" spans="1:11" s="2" customFormat="1" ht="24">
      <c r="A88" s="32" t="s">
        <v>3</v>
      </c>
      <c r="B88" s="33" t="s">
        <v>1</v>
      </c>
      <c r="C88" s="34" t="s">
        <v>0</v>
      </c>
      <c r="D88" s="34" t="s">
        <v>2</v>
      </c>
      <c r="E88" s="162" t="s">
        <v>4</v>
      </c>
      <c r="F88" s="173" t="s">
        <v>132</v>
      </c>
      <c r="G88" s="37" t="s">
        <v>41</v>
      </c>
      <c r="H88" s="180" t="s">
        <v>131</v>
      </c>
      <c r="I88" s="143" t="s">
        <v>194</v>
      </c>
      <c r="J88" s="151" t="s">
        <v>105</v>
      </c>
      <c r="K88" s="88" t="s">
        <v>106</v>
      </c>
    </row>
    <row r="89" spans="1:11" ht="15.75">
      <c r="A89" s="53">
        <v>15</v>
      </c>
      <c r="B89" s="12" t="s">
        <v>40</v>
      </c>
      <c r="C89" s="5" t="s">
        <v>195</v>
      </c>
      <c r="D89" s="5">
        <v>30</v>
      </c>
      <c r="E89" s="166">
        <v>5000</v>
      </c>
      <c r="F89" s="166">
        <v>5000</v>
      </c>
      <c r="G89" s="11"/>
      <c r="H89" s="177"/>
      <c r="I89" s="166">
        <v>1500</v>
      </c>
      <c r="J89" s="153"/>
      <c r="K89" s="129"/>
    </row>
    <row r="90" spans="1:11" ht="15.75">
      <c r="A90" s="53"/>
      <c r="B90" s="12"/>
      <c r="C90" s="5"/>
      <c r="D90" s="5"/>
      <c r="E90" s="166"/>
      <c r="F90" s="166"/>
      <c r="G90" s="11"/>
      <c r="H90" s="177"/>
      <c r="I90" s="140"/>
      <c r="J90" s="153"/>
      <c r="K90" s="129"/>
    </row>
    <row r="91" spans="1:11" ht="16.5" thickBot="1">
      <c r="A91" s="54"/>
      <c r="B91" s="55"/>
      <c r="C91" s="47"/>
      <c r="D91" s="47"/>
      <c r="E91" s="156">
        <v>5000</v>
      </c>
      <c r="F91" s="156">
        <v>5000</v>
      </c>
      <c r="G91" s="48"/>
      <c r="H91" s="156"/>
      <c r="I91" s="156">
        <v>1500</v>
      </c>
      <c r="J91" s="188">
        <v>6500</v>
      </c>
      <c r="K91" s="130"/>
    </row>
    <row r="92" spans="1:11" s="21" customFormat="1" ht="24">
      <c r="A92" s="32" t="s">
        <v>3</v>
      </c>
      <c r="B92" s="33" t="s">
        <v>1</v>
      </c>
      <c r="C92" s="34" t="s">
        <v>0</v>
      </c>
      <c r="D92" s="34" t="s">
        <v>2</v>
      </c>
      <c r="E92" s="162" t="s">
        <v>4</v>
      </c>
      <c r="F92" s="173" t="s">
        <v>132</v>
      </c>
      <c r="G92" s="37" t="s">
        <v>41</v>
      </c>
      <c r="H92" s="180" t="s">
        <v>131</v>
      </c>
      <c r="I92" s="143" t="s">
        <v>194</v>
      </c>
      <c r="J92" s="151" t="s">
        <v>105</v>
      </c>
      <c r="K92" s="88" t="s">
        <v>106</v>
      </c>
    </row>
    <row r="93" spans="1:11" s="21" customFormat="1" ht="15.75">
      <c r="A93" s="111">
        <v>17</v>
      </c>
      <c r="B93" s="115" t="s">
        <v>185</v>
      </c>
      <c r="C93" s="116" t="s">
        <v>186</v>
      </c>
      <c r="D93" s="114">
        <v>17</v>
      </c>
      <c r="E93" s="165">
        <v>4500</v>
      </c>
      <c r="F93" s="174">
        <v>2550</v>
      </c>
      <c r="G93" s="106"/>
      <c r="H93" s="181"/>
      <c r="I93" s="144"/>
      <c r="J93" s="152"/>
      <c r="K93" s="97"/>
    </row>
    <row r="94" spans="1:11" s="21" customFormat="1" ht="15.75">
      <c r="A94" s="98"/>
      <c r="B94" s="99"/>
      <c r="C94" s="117" t="s">
        <v>187</v>
      </c>
      <c r="D94" s="114">
        <v>17</v>
      </c>
      <c r="E94" s="165">
        <v>5500</v>
      </c>
      <c r="F94" s="174">
        <v>3116</v>
      </c>
      <c r="G94" s="106"/>
      <c r="H94" s="181"/>
      <c r="I94" s="150"/>
      <c r="J94" s="152"/>
      <c r="K94" s="97"/>
    </row>
    <row r="95" spans="1:11" ht="15.75">
      <c r="A95" s="53"/>
      <c r="B95" s="12"/>
      <c r="C95" s="5" t="s">
        <v>188</v>
      </c>
      <c r="D95" s="5">
        <v>17</v>
      </c>
      <c r="E95" s="166">
        <v>6200</v>
      </c>
      <c r="F95" s="166">
        <v>3514</v>
      </c>
      <c r="G95" s="11"/>
      <c r="H95" s="177"/>
      <c r="I95" s="140"/>
      <c r="J95" s="153"/>
      <c r="K95" s="129"/>
    </row>
    <row r="96" spans="1:11" ht="16.5" thickBot="1">
      <c r="A96" s="54"/>
      <c r="B96" s="55"/>
      <c r="C96" s="47"/>
      <c r="D96" s="47"/>
      <c r="E96" s="156">
        <v>16200</v>
      </c>
      <c r="F96" s="156">
        <v>9180</v>
      </c>
      <c r="G96" s="48"/>
      <c r="H96" s="156"/>
      <c r="I96" s="138"/>
      <c r="J96" s="188">
        <v>9180</v>
      </c>
      <c r="K96" s="130"/>
    </row>
    <row r="97" spans="1:11" ht="16.5" thickBot="1">
      <c r="A97" s="214" t="s">
        <v>3</v>
      </c>
      <c r="B97" s="218" t="s">
        <v>1</v>
      </c>
      <c r="C97" s="95" t="s">
        <v>0</v>
      </c>
      <c r="D97" s="215" t="s">
        <v>2</v>
      </c>
      <c r="E97" s="216" t="s">
        <v>4</v>
      </c>
      <c r="F97" s="178" t="s">
        <v>132</v>
      </c>
      <c r="G97" s="96" t="s">
        <v>41</v>
      </c>
      <c r="H97" s="178" t="s">
        <v>131</v>
      </c>
      <c r="I97" s="141" t="s">
        <v>194</v>
      </c>
      <c r="J97" s="217" t="s">
        <v>105</v>
      </c>
      <c r="K97" s="131" t="s">
        <v>106</v>
      </c>
    </row>
    <row r="98" spans="1:11" ht="15.75">
      <c r="A98" s="60">
        <v>18</v>
      </c>
      <c r="B98" s="61" t="s">
        <v>123</v>
      </c>
      <c r="C98" s="62" t="s">
        <v>180</v>
      </c>
      <c r="D98" s="62">
        <v>10</v>
      </c>
      <c r="E98" s="170">
        <v>8000</v>
      </c>
      <c r="F98" s="175">
        <v>2667</v>
      </c>
      <c r="G98" s="63"/>
      <c r="H98" s="183"/>
      <c r="I98" s="146"/>
      <c r="J98" s="154"/>
      <c r="K98" s="134"/>
    </row>
    <row r="99" spans="1:11" ht="15.75">
      <c r="A99" s="64"/>
      <c r="B99" s="16"/>
      <c r="C99" s="17" t="s">
        <v>124</v>
      </c>
      <c r="D99" s="17">
        <v>30</v>
      </c>
      <c r="E99" s="163">
        <v>5000</v>
      </c>
      <c r="F99" s="176">
        <v>5000</v>
      </c>
      <c r="G99" s="18"/>
      <c r="H99" s="184"/>
      <c r="I99" s="147"/>
      <c r="J99" s="155"/>
      <c r="K99" s="135"/>
    </row>
    <row r="100" spans="1:11" ht="15.75">
      <c r="A100" s="64"/>
      <c r="B100" s="16"/>
      <c r="C100" s="17" t="s">
        <v>125</v>
      </c>
      <c r="D100" s="17">
        <v>30</v>
      </c>
      <c r="E100" s="163">
        <v>5300</v>
      </c>
      <c r="F100" s="176">
        <v>5300</v>
      </c>
      <c r="G100" s="18"/>
      <c r="H100" s="184"/>
      <c r="I100" s="147"/>
      <c r="J100" s="155"/>
      <c r="K100" s="135"/>
    </row>
    <row r="101" spans="1:11" ht="15.75">
      <c r="A101" s="64"/>
      <c r="B101" s="16"/>
      <c r="C101" s="17" t="s">
        <v>181</v>
      </c>
      <c r="D101" s="17">
        <v>30</v>
      </c>
      <c r="E101" s="163">
        <v>8000</v>
      </c>
      <c r="F101" s="176">
        <v>8000</v>
      </c>
      <c r="G101" s="18"/>
      <c r="H101" s="184"/>
      <c r="I101" s="147"/>
      <c r="J101" s="155"/>
      <c r="K101" s="135"/>
    </row>
    <row r="102" spans="1:11" ht="16.5" thickBot="1">
      <c r="A102" s="65"/>
      <c r="B102" s="66"/>
      <c r="C102" s="67"/>
      <c r="D102" s="67"/>
      <c r="E102" s="171">
        <f>SUM(E98:E101)</f>
        <v>26300</v>
      </c>
      <c r="F102" s="171">
        <f>SUM(F98:F101)</f>
        <v>20967</v>
      </c>
      <c r="G102" s="51"/>
      <c r="H102" s="171">
        <v>500</v>
      </c>
      <c r="I102" s="139"/>
      <c r="J102" s="189">
        <v>20467</v>
      </c>
      <c r="K102" s="136"/>
    </row>
    <row r="103" spans="1:11" s="21" customFormat="1" ht="24">
      <c r="A103" s="32" t="s">
        <v>3</v>
      </c>
      <c r="B103" s="33" t="s">
        <v>1</v>
      </c>
      <c r="C103" s="34" t="s">
        <v>0</v>
      </c>
      <c r="D103" s="34" t="s">
        <v>2</v>
      </c>
      <c r="E103" s="162" t="s">
        <v>4</v>
      </c>
      <c r="F103" s="173" t="s">
        <v>132</v>
      </c>
      <c r="G103" s="37" t="s">
        <v>41</v>
      </c>
      <c r="H103" s="180" t="s">
        <v>131</v>
      </c>
      <c r="I103" s="143" t="s">
        <v>194</v>
      </c>
      <c r="J103" s="151" t="s">
        <v>105</v>
      </c>
      <c r="K103" s="88" t="s">
        <v>106</v>
      </c>
    </row>
    <row r="104" spans="1:11" ht="15.75">
      <c r="A104" s="53">
        <v>19</v>
      </c>
      <c r="B104" s="12" t="s">
        <v>102</v>
      </c>
      <c r="C104" s="5" t="s">
        <v>103</v>
      </c>
      <c r="D104" s="5">
        <v>30</v>
      </c>
      <c r="E104" s="166">
        <v>6000</v>
      </c>
      <c r="F104" s="166">
        <v>6000</v>
      </c>
      <c r="G104" s="11"/>
      <c r="H104" s="177"/>
      <c r="I104" s="140"/>
      <c r="J104" s="153"/>
      <c r="K104" s="129"/>
    </row>
    <row r="105" spans="1:11" ht="15.75">
      <c r="A105" s="53"/>
      <c r="B105" s="12"/>
      <c r="C105" s="5" t="s">
        <v>104</v>
      </c>
      <c r="D105" s="5">
        <v>30</v>
      </c>
      <c r="E105" s="166">
        <v>6300</v>
      </c>
      <c r="F105" s="166">
        <v>6300</v>
      </c>
      <c r="G105" s="11"/>
      <c r="H105" s="177"/>
      <c r="I105" s="140"/>
      <c r="J105" s="153"/>
      <c r="K105" s="129"/>
    </row>
    <row r="106" spans="1:11" ht="15.75">
      <c r="A106" s="53"/>
      <c r="B106" s="12"/>
      <c r="C106" s="5" t="s">
        <v>182</v>
      </c>
      <c r="D106" s="5">
        <v>30</v>
      </c>
      <c r="E106" s="166">
        <v>6000</v>
      </c>
      <c r="F106" s="166">
        <v>6000</v>
      </c>
      <c r="G106" s="11"/>
      <c r="H106" s="177">
        <v>500</v>
      </c>
      <c r="I106" s="140"/>
      <c r="J106" s="153"/>
      <c r="K106" s="129"/>
    </row>
    <row r="107" spans="1:11" ht="16.5" thickBot="1">
      <c r="A107" s="68"/>
      <c r="B107" s="69"/>
      <c r="C107" s="70"/>
      <c r="D107" s="70"/>
      <c r="E107" s="156">
        <f>SUM(E104:E106)</f>
        <v>18300</v>
      </c>
      <c r="F107" s="156">
        <f>SUM(F104:F106)</f>
        <v>18300</v>
      </c>
      <c r="G107" s="71"/>
      <c r="H107" s="185">
        <v>500</v>
      </c>
      <c r="I107" s="148"/>
      <c r="J107" s="188">
        <v>17300</v>
      </c>
      <c r="K107" s="130"/>
    </row>
    <row r="108" spans="1:11" s="21" customFormat="1" ht="24">
      <c r="A108" s="32" t="s">
        <v>3</v>
      </c>
      <c r="B108" s="33" t="s">
        <v>1</v>
      </c>
      <c r="C108" s="34" t="s">
        <v>0</v>
      </c>
      <c r="D108" s="34" t="s">
        <v>2</v>
      </c>
      <c r="E108" s="162" t="s">
        <v>4</v>
      </c>
      <c r="F108" s="173" t="s">
        <v>132</v>
      </c>
      <c r="G108" s="37" t="s">
        <v>41</v>
      </c>
      <c r="H108" s="180" t="s">
        <v>131</v>
      </c>
      <c r="I108" s="143" t="s">
        <v>194</v>
      </c>
      <c r="J108" s="151" t="s">
        <v>105</v>
      </c>
      <c r="K108" s="88" t="s">
        <v>106</v>
      </c>
    </row>
    <row r="109" spans="1:11" ht="15.75">
      <c r="A109" s="53">
        <v>20</v>
      </c>
      <c r="B109" s="12" t="s">
        <v>58</v>
      </c>
      <c r="C109" s="5" t="s">
        <v>128</v>
      </c>
      <c r="D109" s="5">
        <v>30</v>
      </c>
      <c r="E109" s="166">
        <v>6700</v>
      </c>
      <c r="F109" s="166">
        <v>6700</v>
      </c>
      <c r="G109" s="11"/>
      <c r="H109" s="177"/>
      <c r="I109" s="140"/>
      <c r="J109" s="153"/>
      <c r="K109" s="129"/>
    </row>
    <row r="110" spans="1:11" ht="15.75">
      <c r="A110" s="53"/>
      <c r="B110" s="12"/>
      <c r="C110" s="26" t="s">
        <v>127</v>
      </c>
      <c r="D110" s="5">
        <v>30</v>
      </c>
      <c r="E110" s="163">
        <v>7300</v>
      </c>
      <c r="F110" s="163">
        <v>7300</v>
      </c>
      <c r="G110" s="11"/>
      <c r="H110" s="177"/>
      <c r="I110" s="140"/>
      <c r="J110" s="153"/>
      <c r="K110" s="129"/>
    </row>
    <row r="111" spans="1:11" ht="16.5" thickBot="1">
      <c r="A111" s="54"/>
      <c r="B111" s="55"/>
      <c r="C111" s="47"/>
      <c r="D111" s="47"/>
      <c r="E111" s="156">
        <f>SUM(E109:E110)</f>
        <v>14000</v>
      </c>
      <c r="F111" s="156">
        <f>SUM(F109:F110)</f>
        <v>14000</v>
      </c>
      <c r="G111" s="48"/>
      <c r="H111" s="156">
        <v>500</v>
      </c>
      <c r="I111" s="156">
        <v>1500</v>
      </c>
      <c r="J111" s="192">
        <v>15000</v>
      </c>
      <c r="K111" s="130"/>
    </row>
    <row r="112" spans="1:11" s="21" customFormat="1" ht="24">
      <c r="A112" s="32" t="s">
        <v>3</v>
      </c>
      <c r="B112" s="33" t="s">
        <v>1</v>
      </c>
      <c r="C112" s="34" t="s">
        <v>0</v>
      </c>
      <c r="D112" s="34" t="s">
        <v>2</v>
      </c>
      <c r="E112" s="162" t="s">
        <v>4</v>
      </c>
      <c r="F112" s="173" t="s">
        <v>132</v>
      </c>
      <c r="G112" s="37" t="s">
        <v>41</v>
      </c>
      <c r="H112" s="180" t="s">
        <v>131</v>
      </c>
      <c r="I112" s="143" t="s">
        <v>194</v>
      </c>
      <c r="J112" s="151" t="s">
        <v>105</v>
      </c>
      <c r="K112" s="88" t="s">
        <v>106</v>
      </c>
    </row>
    <row r="113" spans="1:11" ht="15.75">
      <c r="A113" s="53">
        <v>21</v>
      </c>
      <c r="B113" s="42" t="s">
        <v>129</v>
      </c>
      <c r="C113" s="27" t="s">
        <v>183</v>
      </c>
      <c r="D113" s="28">
        <v>30</v>
      </c>
      <c r="E113" s="163">
        <v>5000</v>
      </c>
      <c r="F113" s="167">
        <v>5000</v>
      </c>
      <c r="G113" s="20"/>
      <c r="H113" s="186"/>
      <c r="I113" s="149"/>
      <c r="J113" s="149"/>
      <c r="K113" s="137"/>
    </row>
    <row r="114" spans="1:11" ht="15.75">
      <c r="A114" s="53"/>
      <c r="B114" s="12"/>
      <c r="C114" s="27" t="s">
        <v>130</v>
      </c>
      <c r="D114" s="28">
        <v>30</v>
      </c>
      <c r="E114" s="163">
        <v>5000</v>
      </c>
      <c r="F114" s="167">
        <v>5000</v>
      </c>
      <c r="G114" s="20"/>
      <c r="H114" s="186"/>
      <c r="I114" s="149"/>
      <c r="J114" s="149"/>
      <c r="K114" s="137"/>
    </row>
    <row r="115" spans="1:11" ht="15.75">
      <c r="A115" s="53"/>
      <c r="B115" s="12"/>
      <c r="C115" s="27" t="s">
        <v>184</v>
      </c>
      <c r="D115" s="28">
        <v>30</v>
      </c>
      <c r="E115" s="163">
        <v>5000</v>
      </c>
      <c r="F115" s="167">
        <v>5000</v>
      </c>
      <c r="G115" s="20"/>
      <c r="H115" s="186"/>
      <c r="I115" s="149"/>
      <c r="J115" s="149"/>
      <c r="K115" s="137"/>
    </row>
    <row r="116" spans="1:11" ht="16.5" thickBot="1">
      <c r="A116" s="54"/>
      <c r="B116" s="55"/>
      <c r="C116" s="74"/>
      <c r="D116" s="74"/>
      <c r="E116" s="172">
        <f>SUM(E113:E115)</f>
        <v>15000</v>
      </c>
      <c r="F116" s="172">
        <f>SUM(F113:F115)</f>
        <v>15000</v>
      </c>
      <c r="G116" s="75"/>
      <c r="H116" s="172">
        <v>500</v>
      </c>
      <c r="I116" s="172">
        <v>1000</v>
      </c>
      <c r="J116" s="194">
        <v>15500</v>
      </c>
      <c r="K116" s="74"/>
    </row>
    <row r="117" spans="1:11" ht="17.25" thickBot="1">
      <c r="A117" s="196"/>
      <c r="B117" s="197" t="s">
        <v>135</v>
      </c>
      <c r="C117" s="198"/>
      <c r="D117" s="198"/>
      <c r="E117" s="199"/>
      <c r="F117" s="199"/>
      <c r="G117" s="199"/>
      <c r="H117" s="200">
        <v>4000</v>
      </c>
      <c r="I117" s="200">
        <v>4000</v>
      </c>
      <c r="J117" s="201">
        <v>357982</v>
      </c>
      <c r="K117" s="314"/>
    </row>
    <row r="118" spans="1:11" ht="16.5" thickBot="1">
      <c r="A118" s="315"/>
      <c r="B118" s="316" t="s">
        <v>261</v>
      </c>
      <c r="C118" s="317"/>
      <c r="D118" s="318"/>
      <c r="E118" s="319"/>
      <c r="F118" s="319"/>
      <c r="G118" s="319"/>
      <c r="H118" s="187">
        <v>8500</v>
      </c>
      <c r="I118" s="319"/>
      <c r="J118" s="320"/>
      <c r="K118" s="321"/>
    </row>
    <row r="119" spans="1:11">
      <c r="H119" s="1"/>
      <c r="I119" s="1"/>
      <c r="J119" s="1"/>
    </row>
  </sheetData>
  <phoneticPr fontId="0" type="noConversion"/>
  <pageMargins left="0.25" right="0.25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13"/>
  <sheetViews>
    <sheetView topLeftCell="A97" zoomScale="87" workbookViewId="0">
      <selection activeCell="C43" sqref="C43"/>
    </sheetView>
  </sheetViews>
  <sheetFormatPr defaultRowHeight="15"/>
  <cols>
    <col min="2" max="2" width="36.5703125" customWidth="1"/>
    <col min="3" max="3" width="33.140625" customWidth="1"/>
    <col min="5" max="5" width="32" customWidth="1"/>
    <col min="6" max="6" width="29.85546875" customWidth="1"/>
    <col min="8" max="8" width="12.7109375" customWidth="1"/>
    <col min="9" max="9" width="13" customWidth="1"/>
    <col min="10" max="10" width="17.5703125" customWidth="1"/>
    <col min="11" max="11" width="15.28515625" customWidth="1"/>
  </cols>
  <sheetData>
    <row r="2" spans="1:11">
      <c r="B2" s="3" t="s">
        <v>5</v>
      </c>
      <c r="C2" s="3"/>
      <c r="D2" s="3"/>
      <c r="E2" s="3"/>
      <c r="F2" s="3"/>
    </row>
    <row r="3" spans="1:11">
      <c r="B3" s="3" t="s">
        <v>6</v>
      </c>
      <c r="C3" s="3" t="s">
        <v>7</v>
      </c>
      <c r="D3" s="3"/>
      <c r="E3" s="3"/>
      <c r="F3" s="3"/>
    </row>
    <row r="4" spans="1:11">
      <c r="B4" s="22" t="s">
        <v>26</v>
      </c>
      <c r="C4" s="22" t="s">
        <v>7</v>
      </c>
      <c r="D4" s="22"/>
      <c r="E4" s="22"/>
      <c r="F4" s="22"/>
    </row>
    <row r="5" spans="1:11">
      <c r="B5" s="22" t="s">
        <v>8</v>
      </c>
      <c r="C5" s="22" t="s">
        <v>7</v>
      </c>
      <c r="D5" s="22" t="s">
        <v>9</v>
      </c>
      <c r="E5" s="22"/>
      <c r="F5" s="22"/>
    </row>
    <row r="6" spans="1:11">
      <c r="B6" s="21"/>
      <c r="C6" s="21"/>
      <c r="D6" s="21"/>
      <c r="E6" s="21"/>
      <c r="F6" s="21"/>
    </row>
    <row r="7" spans="1:11" ht="19.5" thickBot="1">
      <c r="B7" s="25" t="s">
        <v>254</v>
      </c>
      <c r="C7" s="21"/>
      <c r="D7" s="21"/>
      <c r="E7" s="21"/>
      <c r="F7" s="21"/>
    </row>
    <row r="8" spans="1:11" ht="16.5" thickBot="1">
      <c r="A8" s="76"/>
      <c r="B8" s="77"/>
      <c r="C8" s="91" t="s">
        <v>133</v>
      </c>
      <c r="D8" s="78"/>
      <c r="E8" s="203"/>
      <c r="F8" s="203"/>
      <c r="G8" s="79"/>
      <c r="H8" s="79"/>
      <c r="I8" s="79"/>
      <c r="J8" s="204"/>
      <c r="K8" s="205"/>
    </row>
    <row r="9" spans="1:11" ht="24">
      <c r="A9" s="98" t="s">
        <v>3</v>
      </c>
      <c r="B9" s="99" t="s">
        <v>1</v>
      </c>
      <c r="C9" s="92" t="s">
        <v>0</v>
      </c>
      <c r="D9" s="92" t="s">
        <v>2</v>
      </c>
      <c r="E9" s="93" t="s">
        <v>4</v>
      </c>
      <c r="F9" s="94" t="s">
        <v>132</v>
      </c>
      <c r="G9" s="95" t="s">
        <v>41</v>
      </c>
      <c r="H9" s="96" t="s">
        <v>131</v>
      </c>
      <c r="I9" s="96" t="s">
        <v>194</v>
      </c>
      <c r="J9" s="31" t="s">
        <v>105</v>
      </c>
      <c r="K9" s="206" t="s">
        <v>106</v>
      </c>
    </row>
    <row r="10" spans="1:11" ht="15.75">
      <c r="A10" s="53">
        <v>1</v>
      </c>
      <c r="B10" s="13" t="s">
        <v>42</v>
      </c>
      <c r="C10" s="5" t="s">
        <v>43</v>
      </c>
      <c r="D10" s="5">
        <v>30</v>
      </c>
      <c r="E10" s="166">
        <v>2800</v>
      </c>
      <c r="F10" s="166">
        <v>2800</v>
      </c>
      <c r="G10" s="11"/>
      <c r="H10" s="11"/>
      <c r="I10" s="11"/>
      <c r="J10" s="19"/>
      <c r="K10" s="43"/>
    </row>
    <row r="11" spans="1:11" ht="15.75">
      <c r="A11" s="53"/>
      <c r="B11" s="13"/>
      <c r="C11" s="5" t="s">
        <v>44</v>
      </c>
      <c r="D11" s="5">
        <v>30</v>
      </c>
      <c r="E11" s="166">
        <v>2800</v>
      </c>
      <c r="F11" s="166">
        <v>2800</v>
      </c>
      <c r="G11" s="11"/>
      <c r="H11" s="11"/>
      <c r="I11" s="11"/>
      <c r="J11" s="19"/>
      <c r="K11" s="43"/>
    </row>
    <row r="12" spans="1:11" ht="15.75">
      <c r="A12" s="53"/>
      <c r="B12" s="13"/>
      <c r="C12" s="5" t="s">
        <v>45</v>
      </c>
      <c r="D12" s="5">
        <v>30</v>
      </c>
      <c r="E12" s="166">
        <v>2500</v>
      </c>
      <c r="F12" s="166">
        <v>2500</v>
      </c>
      <c r="G12" s="11"/>
      <c r="H12" s="11"/>
      <c r="I12" s="11"/>
      <c r="J12" s="19"/>
      <c r="K12" s="43"/>
    </row>
    <row r="13" spans="1:11" ht="15.75">
      <c r="A13" s="53"/>
      <c r="B13" s="13"/>
      <c r="C13" s="5" t="s">
        <v>46</v>
      </c>
      <c r="D13" s="5">
        <v>30</v>
      </c>
      <c r="E13" s="166">
        <v>2500</v>
      </c>
      <c r="F13" s="166">
        <v>2500</v>
      </c>
      <c r="G13" s="11"/>
      <c r="H13" s="11"/>
      <c r="I13" s="11"/>
      <c r="J13" s="19"/>
      <c r="K13" s="43"/>
    </row>
    <row r="14" spans="1:11" ht="16.5" thickBot="1">
      <c r="A14" s="53"/>
      <c r="B14" s="13"/>
      <c r="C14" s="5" t="s">
        <v>48</v>
      </c>
      <c r="D14" s="5">
        <v>30</v>
      </c>
      <c r="E14" s="166">
        <v>2500</v>
      </c>
      <c r="F14" s="166">
        <v>2500</v>
      </c>
      <c r="G14" s="11"/>
      <c r="H14" s="11"/>
      <c r="I14" s="11"/>
      <c r="J14" s="19"/>
      <c r="K14" s="59"/>
    </row>
    <row r="15" spans="1:11" ht="16.5" thickBot="1">
      <c r="A15" s="54"/>
      <c r="B15" s="49"/>
      <c r="C15" s="47"/>
      <c r="D15" s="47"/>
      <c r="E15" s="156">
        <v>13100</v>
      </c>
      <c r="F15" s="156">
        <v>13100</v>
      </c>
      <c r="G15" s="48"/>
      <c r="H15" s="48"/>
      <c r="I15" s="48"/>
      <c r="J15" s="188">
        <v>13100</v>
      </c>
      <c r="K15" s="208"/>
    </row>
    <row r="16" spans="1:11" ht="24">
      <c r="A16" s="32" t="s">
        <v>3</v>
      </c>
      <c r="B16" s="33" t="s">
        <v>1</v>
      </c>
      <c r="C16" s="34" t="s">
        <v>0</v>
      </c>
      <c r="D16" s="34" t="s">
        <v>2</v>
      </c>
      <c r="E16" s="162" t="s">
        <v>4</v>
      </c>
      <c r="F16" s="173" t="s">
        <v>132</v>
      </c>
      <c r="G16" s="37" t="s">
        <v>41</v>
      </c>
      <c r="H16" s="38" t="s">
        <v>131</v>
      </c>
      <c r="I16" s="38" t="s">
        <v>194</v>
      </c>
      <c r="J16" s="39" t="s">
        <v>105</v>
      </c>
      <c r="K16" s="207" t="s">
        <v>106</v>
      </c>
    </row>
    <row r="17" spans="1:11" ht="15.75">
      <c r="A17" s="53">
        <v>2</v>
      </c>
      <c r="B17" s="13" t="s">
        <v>137</v>
      </c>
      <c r="C17" s="5" t="s">
        <v>82</v>
      </c>
      <c r="D17" s="5">
        <v>30</v>
      </c>
      <c r="E17" s="166">
        <v>1800</v>
      </c>
      <c r="F17" s="166">
        <v>1800</v>
      </c>
      <c r="G17" s="11"/>
      <c r="H17" s="11"/>
      <c r="I17" s="11"/>
      <c r="J17" s="19"/>
      <c r="K17" s="43"/>
    </row>
    <row r="18" spans="1:11" ht="15.75">
      <c r="A18" s="53"/>
      <c r="B18" s="13"/>
      <c r="C18" s="5" t="s">
        <v>51</v>
      </c>
      <c r="D18" s="5">
        <v>30</v>
      </c>
      <c r="E18" s="166">
        <v>1800</v>
      </c>
      <c r="F18" s="166">
        <v>1800</v>
      </c>
      <c r="G18" s="11"/>
      <c r="H18" s="11"/>
      <c r="I18" s="11"/>
      <c r="J18" s="19"/>
      <c r="K18" s="43"/>
    </row>
    <row r="19" spans="1:11" ht="15.75">
      <c r="A19" s="53"/>
      <c r="B19" s="13"/>
      <c r="C19" s="5" t="s">
        <v>52</v>
      </c>
      <c r="D19" s="5">
        <v>30</v>
      </c>
      <c r="E19" s="166">
        <v>5000</v>
      </c>
      <c r="F19" s="166">
        <v>5000</v>
      </c>
      <c r="G19" s="11"/>
      <c r="H19" s="11"/>
      <c r="I19" s="11"/>
      <c r="J19" s="19"/>
      <c r="K19" s="43"/>
    </row>
    <row r="20" spans="1:11" ht="15.75">
      <c r="A20" s="53"/>
      <c r="B20" s="13"/>
      <c r="C20" s="5" t="s">
        <v>53</v>
      </c>
      <c r="D20" s="5">
        <v>30</v>
      </c>
      <c r="E20" s="166">
        <v>1800</v>
      </c>
      <c r="F20" s="166">
        <v>1800</v>
      </c>
      <c r="G20" s="11"/>
      <c r="H20" s="11"/>
      <c r="I20" s="11"/>
      <c r="J20" s="19"/>
      <c r="K20" s="43"/>
    </row>
    <row r="21" spans="1:11" ht="15.75">
      <c r="A21" s="53"/>
      <c r="B21" s="13"/>
      <c r="C21" s="5" t="s">
        <v>54</v>
      </c>
      <c r="D21" s="5">
        <v>30</v>
      </c>
      <c r="E21" s="166">
        <v>2300</v>
      </c>
      <c r="F21" s="166">
        <v>2300</v>
      </c>
      <c r="G21" s="11"/>
      <c r="H21" s="11"/>
      <c r="I21" s="11"/>
      <c r="J21" s="19"/>
      <c r="K21" s="43"/>
    </row>
    <row r="22" spans="1:11" ht="15.75">
      <c r="A22" s="53"/>
      <c r="B22" s="13"/>
      <c r="C22" s="5" t="s">
        <v>55</v>
      </c>
      <c r="D22" s="5">
        <v>30</v>
      </c>
      <c r="E22" s="166">
        <v>2800</v>
      </c>
      <c r="F22" s="166">
        <v>2800</v>
      </c>
      <c r="G22" s="11"/>
      <c r="H22" s="11"/>
      <c r="I22" s="11"/>
      <c r="J22" s="19"/>
      <c r="K22" s="43"/>
    </row>
    <row r="23" spans="1:11" ht="15.75">
      <c r="A23" s="53"/>
      <c r="B23" s="13"/>
      <c r="C23" s="5" t="s">
        <v>56</v>
      </c>
      <c r="D23" s="5">
        <v>30</v>
      </c>
      <c r="E23" s="166">
        <v>2800</v>
      </c>
      <c r="F23" s="166">
        <v>2800</v>
      </c>
      <c r="G23" s="11"/>
      <c r="H23" s="11"/>
      <c r="I23" s="11"/>
      <c r="J23" s="19"/>
      <c r="K23" s="43"/>
    </row>
    <row r="24" spans="1:11" ht="15.75">
      <c r="A24" s="53"/>
      <c r="B24" s="13"/>
      <c r="C24" s="5" t="s">
        <v>136</v>
      </c>
      <c r="D24" s="5">
        <v>30</v>
      </c>
      <c r="E24" s="166">
        <v>2800</v>
      </c>
      <c r="F24" s="166">
        <v>2800</v>
      </c>
      <c r="G24" s="11"/>
      <c r="H24" s="11"/>
      <c r="I24" s="11"/>
      <c r="J24" s="19"/>
      <c r="K24" s="43"/>
    </row>
    <row r="25" spans="1:11" ht="16.5" thickBot="1">
      <c r="A25" s="53"/>
      <c r="B25" s="13"/>
      <c r="C25" s="5" t="s">
        <v>57</v>
      </c>
      <c r="D25" s="5">
        <v>30</v>
      </c>
      <c r="E25" s="166">
        <v>2300</v>
      </c>
      <c r="F25" s="166">
        <v>2300</v>
      </c>
      <c r="G25" s="11"/>
      <c r="H25" s="11"/>
      <c r="I25" s="11"/>
      <c r="J25" s="19"/>
      <c r="K25" s="59"/>
    </row>
    <row r="26" spans="1:11" ht="16.5" thickBot="1">
      <c r="A26" s="54"/>
      <c r="B26" s="49"/>
      <c r="C26" s="47"/>
      <c r="D26" s="47"/>
      <c r="E26" s="156">
        <v>23400</v>
      </c>
      <c r="F26" s="156">
        <v>23400</v>
      </c>
      <c r="G26" s="48"/>
      <c r="H26" s="48"/>
      <c r="I26" s="48"/>
      <c r="J26" s="188">
        <v>23400</v>
      </c>
      <c r="K26" s="208"/>
    </row>
    <row r="27" spans="1:11" ht="24">
      <c r="A27" s="32" t="s">
        <v>3</v>
      </c>
      <c r="B27" s="33" t="s">
        <v>1</v>
      </c>
      <c r="C27" s="34" t="s">
        <v>0</v>
      </c>
      <c r="D27" s="34" t="s">
        <v>2</v>
      </c>
      <c r="E27" s="162" t="s">
        <v>4</v>
      </c>
      <c r="F27" s="173" t="s">
        <v>132</v>
      </c>
      <c r="G27" s="37" t="s">
        <v>41</v>
      </c>
      <c r="H27" s="38" t="s">
        <v>131</v>
      </c>
      <c r="I27" s="38" t="s">
        <v>194</v>
      </c>
      <c r="J27" s="39" t="s">
        <v>105</v>
      </c>
      <c r="K27" s="207" t="s">
        <v>106</v>
      </c>
    </row>
    <row r="28" spans="1:11" ht="15.75">
      <c r="A28" s="53">
        <v>3</v>
      </c>
      <c r="B28" s="13" t="s">
        <v>138</v>
      </c>
      <c r="C28" s="5" t="s">
        <v>89</v>
      </c>
      <c r="D28" s="5">
        <v>30</v>
      </c>
      <c r="E28" s="166">
        <v>2100</v>
      </c>
      <c r="F28" s="166">
        <v>2100</v>
      </c>
      <c r="G28" s="11"/>
      <c r="H28" s="11"/>
      <c r="I28" s="11"/>
      <c r="J28" s="19"/>
      <c r="K28" s="43"/>
    </row>
    <row r="29" spans="1:11" ht="15.75">
      <c r="A29" s="53"/>
      <c r="B29" s="13" t="s">
        <v>139</v>
      </c>
      <c r="C29" s="5" t="s">
        <v>90</v>
      </c>
      <c r="D29" s="5">
        <v>30</v>
      </c>
      <c r="E29" s="166">
        <v>3500</v>
      </c>
      <c r="F29" s="166">
        <v>3500</v>
      </c>
      <c r="G29" s="11"/>
      <c r="H29" s="11"/>
      <c r="I29" s="11"/>
      <c r="J29" s="19"/>
      <c r="K29" s="43"/>
    </row>
    <row r="30" spans="1:11" ht="15.75">
      <c r="A30" s="53"/>
      <c r="B30" s="13"/>
      <c r="C30" s="5" t="s">
        <v>91</v>
      </c>
      <c r="D30" s="5">
        <v>30</v>
      </c>
      <c r="E30" s="166">
        <v>2600</v>
      </c>
      <c r="F30" s="166">
        <v>2600</v>
      </c>
      <c r="G30" s="11"/>
      <c r="H30" s="11"/>
      <c r="I30" s="11"/>
      <c r="J30" s="19"/>
      <c r="K30" s="43"/>
    </row>
    <row r="31" spans="1:11" ht="15.75">
      <c r="A31" s="53"/>
      <c r="B31" s="13"/>
      <c r="C31" s="5" t="s">
        <v>92</v>
      </c>
      <c r="D31" s="5">
        <v>30</v>
      </c>
      <c r="E31" s="166">
        <v>2800</v>
      </c>
      <c r="F31" s="166">
        <v>2800</v>
      </c>
      <c r="G31" s="11"/>
      <c r="H31" s="11"/>
      <c r="I31" s="11"/>
      <c r="J31" s="19"/>
      <c r="K31" s="43"/>
    </row>
    <row r="32" spans="1:11" ht="15.75">
      <c r="A32" s="53"/>
      <c r="B32" s="13"/>
      <c r="C32" s="5" t="s">
        <v>93</v>
      </c>
      <c r="D32" s="5">
        <v>30</v>
      </c>
      <c r="E32" s="166">
        <v>2800</v>
      </c>
      <c r="F32" s="166">
        <v>2800</v>
      </c>
      <c r="G32" s="11"/>
      <c r="H32" s="11"/>
      <c r="I32" s="11"/>
      <c r="J32" s="19"/>
      <c r="K32" s="43"/>
    </row>
    <row r="33" spans="1:11" ht="15.75">
      <c r="A33" s="53"/>
      <c r="B33" s="13"/>
      <c r="C33" s="5" t="s">
        <v>140</v>
      </c>
      <c r="D33" s="5">
        <v>20</v>
      </c>
      <c r="E33" s="166">
        <v>4900</v>
      </c>
      <c r="F33" s="166">
        <v>3266</v>
      </c>
      <c r="G33" s="11"/>
      <c r="H33" s="11"/>
      <c r="I33" s="11"/>
      <c r="J33" s="19"/>
      <c r="K33" s="43"/>
    </row>
    <row r="34" spans="1:11" ht="16.5" thickBot="1">
      <c r="A34" s="53"/>
      <c r="B34" s="13"/>
      <c r="C34" s="5" t="s">
        <v>111</v>
      </c>
      <c r="D34" s="5">
        <v>30</v>
      </c>
      <c r="E34" s="166">
        <v>2800</v>
      </c>
      <c r="F34" s="166">
        <v>2800</v>
      </c>
      <c r="G34" s="11"/>
      <c r="H34" s="11"/>
      <c r="I34" s="11"/>
      <c r="J34" s="19"/>
      <c r="K34" s="59"/>
    </row>
    <row r="35" spans="1:11" ht="16.5" thickBot="1">
      <c r="A35" s="54"/>
      <c r="B35" s="49"/>
      <c r="C35" s="47"/>
      <c r="D35" s="47"/>
      <c r="E35" s="156">
        <v>21500</v>
      </c>
      <c r="F35" s="156">
        <v>19866</v>
      </c>
      <c r="G35" s="48"/>
      <c r="H35" s="48"/>
      <c r="I35" s="48"/>
      <c r="J35" s="188">
        <v>19866</v>
      </c>
      <c r="K35" s="208"/>
    </row>
    <row r="36" spans="1:11" ht="24">
      <c r="A36" s="32" t="s">
        <v>3</v>
      </c>
      <c r="B36" s="33" t="s">
        <v>1</v>
      </c>
      <c r="C36" s="34" t="s">
        <v>0</v>
      </c>
      <c r="D36" s="34" t="s">
        <v>2</v>
      </c>
      <c r="E36" s="162" t="s">
        <v>4</v>
      </c>
      <c r="F36" s="173" t="s">
        <v>132</v>
      </c>
      <c r="G36" s="37" t="s">
        <v>41</v>
      </c>
      <c r="H36" s="38" t="s">
        <v>131</v>
      </c>
      <c r="I36" s="38" t="s">
        <v>194</v>
      </c>
      <c r="J36" s="39" t="s">
        <v>105</v>
      </c>
      <c r="K36" s="40" t="s">
        <v>106</v>
      </c>
    </row>
    <row r="37" spans="1:11" ht="15.75">
      <c r="A37" s="53">
        <v>4</v>
      </c>
      <c r="B37" s="13" t="s">
        <v>58</v>
      </c>
      <c r="C37" s="5" t="s">
        <v>94</v>
      </c>
      <c r="D37" s="5">
        <v>30</v>
      </c>
      <c r="E37" s="166">
        <v>2800</v>
      </c>
      <c r="F37" s="166">
        <v>2800</v>
      </c>
      <c r="G37" s="11"/>
      <c r="H37" s="11"/>
      <c r="I37" s="11"/>
      <c r="J37" s="19"/>
      <c r="K37" s="43"/>
    </row>
    <row r="38" spans="1:11" ht="15.75">
      <c r="A38" s="53"/>
      <c r="B38" s="13"/>
      <c r="C38" s="5" t="s">
        <v>95</v>
      </c>
      <c r="D38" s="5">
        <v>30</v>
      </c>
      <c r="E38" s="166">
        <v>2700</v>
      </c>
      <c r="F38" s="166">
        <v>2700</v>
      </c>
      <c r="G38" s="11"/>
      <c r="H38" s="11"/>
      <c r="I38" s="11"/>
      <c r="J38" s="19"/>
      <c r="K38" s="43"/>
    </row>
    <row r="39" spans="1:11" ht="15.75">
      <c r="A39" s="53"/>
      <c r="B39" s="13"/>
      <c r="C39" s="5" t="s">
        <v>59</v>
      </c>
      <c r="D39" s="5">
        <v>30</v>
      </c>
      <c r="E39" s="166">
        <v>2800</v>
      </c>
      <c r="F39" s="166">
        <v>2800</v>
      </c>
      <c r="G39" s="11"/>
      <c r="H39" s="11"/>
      <c r="I39" s="11"/>
      <c r="J39" s="19"/>
      <c r="K39" s="43"/>
    </row>
    <row r="40" spans="1:11" ht="15.75">
      <c r="A40" s="53"/>
      <c r="B40" s="13"/>
      <c r="C40" s="5" t="s">
        <v>60</v>
      </c>
      <c r="D40" s="5">
        <v>30</v>
      </c>
      <c r="E40" s="166">
        <v>2800</v>
      </c>
      <c r="F40" s="166">
        <v>2800</v>
      </c>
      <c r="G40" s="11"/>
      <c r="H40" s="11"/>
      <c r="I40" s="11"/>
      <c r="J40" s="19"/>
      <c r="K40" s="43"/>
    </row>
    <row r="41" spans="1:11" ht="15.75">
      <c r="A41" s="53"/>
      <c r="B41" s="13"/>
      <c r="C41" s="5" t="s">
        <v>61</v>
      </c>
      <c r="D41" s="5">
        <v>30</v>
      </c>
      <c r="E41" s="166">
        <v>1700</v>
      </c>
      <c r="F41" s="166">
        <v>1700</v>
      </c>
      <c r="G41" s="11"/>
      <c r="H41" s="11"/>
      <c r="I41" s="11"/>
      <c r="J41" s="19"/>
      <c r="K41" s="43"/>
    </row>
    <row r="42" spans="1:11" ht="15.75">
      <c r="A42" s="53"/>
      <c r="B42" s="13"/>
      <c r="C42" s="5" t="s">
        <v>141</v>
      </c>
      <c r="D42" s="5">
        <v>30</v>
      </c>
      <c r="E42" s="166">
        <v>4900</v>
      </c>
      <c r="F42" s="166">
        <v>4900</v>
      </c>
      <c r="G42" s="11"/>
      <c r="H42" s="11"/>
      <c r="I42" s="11"/>
      <c r="J42" s="19"/>
      <c r="K42" s="43"/>
    </row>
    <row r="43" spans="1:11" ht="16.5" thickBot="1">
      <c r="A43" s="53"/>
      <c r="B43" s="13"/>
      <c r="C43" s="5" t="s">
        <v>62</v>
      </c>
      <c r="D43" s="5">
        <v>30</v>
      </c>
      <c r="E43" s="166">
        <v>1700</v>
      </c>
      <c r="F43" s="166">
        <v>1700</v>
      </c>
      <c r="G43" s="11"/>
      <c r="H43" s="11"/>
      <c r="I43" s="11"/>
      <c r="J43" s="19"/>
      <c r="K43" s="59"/>
    </row>
    <row r="44" spans="1:11" ht="16.5" thickBot="1">
      <c r="A44" s="54"/>
      <c r="B44" s="49"/>
      <c r="C44" s="47"/>
      <c r="D44" s="47"/>
      <c r="E44" s="156">
        <v>19400</v>
      </c>
      <c r="F44" s="156">
        <v>19400</v>
      </c>
      <c r="G44" s="48"/>
      <c r="H44" s="48"/>
      <c r="I44" s="48"/>
      <c r="J44" s="188">
        <v>19400</v>
      </c>
      <c r="K44" s="208"/>
    </row>
    <row r="45" spans="1:11" ht="24">
      <c r="A45" s="32" t="s">
        <v>3</v>
      </c>
      <c r="B45" s="33" t="s">
        <v>1</v>
      </c>
      <c r="C45" s="34" t="s">
        <v>0</v>
      </c>
      <c r="D45" s="34" t="s">
        <v>2</v>
      </c>
      <c r="E45" s="162" t="s">
        <v>4</v>
      </c>
      <c r="F45" s="173" t="s">
        <v>132</v>
      </c>
      <c r="G45" s="37" t="s">
        <v>41</v>
      </c>
      <c r="H45" s="38" t="s">
        <v>131</v>
      </c>
      <c r="I45" s="38" t="s">
        <v>194</v>
      </c>
      <c r="J45" s="39" t="s">
        <v>105</v>
      </c>
      <c r="K45" s="40" t="s">
        <v>106</v>
      </c>
    </row>
    <row r="46" spans="1:11" ht="15.75">
      <c r="A46" s="53">
        <v>5</v>
      </c>
      <c r="B46" s="13" t="s">
        <v>121</v>
      </c>
      <c r="C46" s="5" t="s">
        <v>63</v>
      </c>
      <c r="D46" s="5">
        <v>30</v>
      </c>
      <c r="E46" s="166">
        <v>2500</v>
      </c>
      <c r="F46" s="166">
        <v>2500</v>
      </c>
      <c r="G46" s="11"/>
      <c r="H46" s="11"/>
      <c r="I46" s="11"/>
      <c r="J46" s="19"/>
      <c r="K46" s="43"/>
    </row>
    <row r="47" spans="1:11" ht="15.75">
      <c r="A47" s="53"/>
      <c r="B47" s="13"/>
      <c r="C47" s="5" t="s">
        <v>64</v>
      </c>
      <c r="D47" s="5">
        <v>30</v>
      </c>
      <c r="E47" s="166">
        <v>2500</v>
      </c>
      <c r="F47" s="166">
        <v>2500</v>
      </c>
      <c r="G47" s="11"/>
      <c r="H47" s="11"/>
      <c r="I47" s="11"/>
      <c r="J47" s="19"/>
      <c r="K47" s="43"/>
    </row>
    <row r="48" spans="1:11" ht="16.5" thickBot="1">
      <c r="A48" s="53"/>
      <c r="B48" s="13"/>
      <c r="C48" s="5" t="s">
        <v>65</v>
      </c>
      <c r="D48" s="5">
        <v>30</v>
      </c>
      <c r="E48" s="166">
        <v>2500</v>
      </c>
      <c r="F48" s="166">
        <v>2500</v>
      </c>
      <c r="G48" s="11"/>
      <c r="H48" s="11"/>
      <c r="I48" s="11"/>
      <c r="J48" s="19"/>
      <c r="K48" s="59"/>
    </row>
    <row r="49" spans="1:11" ht="16.5" thickBot="1">
      <c r="A49" s="54"/>
      <c r="B49" s="49"/>
      <c r="C49" s="47"/>
      <c r="D49" s="47"/>
      <c r="E49" s="156">
        <v>7500</v>
      </c>
      <c r="F49" s="156">
        <v>7500</v>
      </c>
      <c r="G49" s="48"/>
      <c r="H49" s="48"/>
      <c r="I49" s="48"/>
      <c r="J49" s="188">
        <v>7500</v>
      </c>
      <c r="K49" s="208"/>
    </row>
    <row r="50" spans="1:11" ht="24">
      <c r="A50" s="32" t="s">
        <v>3</v>
      </c>
      <c r="B50" s="33" t="s">
        <v>1</v>
      </c>
      <c r="C50" s="34" t="s">
        <v>0</v>
      </c>
      <c r="D50" s="34" t="s">
        <v>2</v>
      </c>
      <c r="E50" s="162" t="s">
        <v>4</v>
      </c>
      <c r="F50" s="173" t="s">
        <v>132</v>
      </c>
      <c r="G50" s="37" t="s">
        <v>41</v>
      </c>
      <c r="H50" s="38" t="s">
        <v>131</v>
      </c>
      <c r="I50" s="38" t="s">
        <v>194</v>
      </c>
      <c r="J50" s="39" t="s">
        <v>105</v>
      </c>
      <c r="K50" s="40" t="s">
        <v>106</v>
      </c>
    </row>
    <row r="51" spans="1:11" ht="15.75">
      <c r="A51" s="53">
        <v>6</v>
      </c>
      <c r="B51" s="13" t="s">
        <v>193</v>
      </c>
      <c r="C51" s="5" t="s">
        <v>66</v>
      </c>
      <c r="D51" s="5">
        <v>30</v>
      </c>
      <c r="E51" s="166">
        <v>4000</v>
      </c>
      <c r="F51" s="166">
        <v>4000</v>
      </c>
      <c r="G51" s="11"/>
      <c r="H51" s="11"/>
      <c r="I51" s="11"/>
      <c r="J51" s="19"/>
      <c r="K51" s="43"/>
    </row>
    <row r="52" spans="1:11" ht="15.75">
      <c r="A52" s="53"/>
      <c r="B52" s="13"/>
      <c r="C52" s="5" t="s">
        <v>67</v>
      </c>
      <c r="D52" s="5">
        <v>30</v>
      </c>
      <c r="E52" s="166">
        <v>2400</v>
      </c>
      <c r="F52" s="166">
        <v>2400</v>
      </c>
      <c r="G52" s="11"/>
      <c r="H52" s="11"/>
      <c r="I52" s="11"/>
      <c r="J52" s="19"/>
      <c r="K52" s="43"/>
    </row>
    <row r="53" spans="1:11" ht="15.75">
      <c r="A53" s="53"/>
      <c r="B53" s="13"/>
      <c r="C53" s="5" t="s">
        <v>68</v>
      </c>
      <c r="D53" s="5">
        <v>30</v>
      </c>
      <c r="E53" s="166">
        <v>2400</v>
      </c>
      <c r="F53" s="166">
        <v>2400</v>
      </c>
      <c r="G53" s="11"/>
      <c r="H53" s="11"/>
      <c r="I53" s="11"/>
      <c r="J53" s="19"/>
      <c r="K53" s="43"/>
    </row>
    <row r="54" spans="1:11" ht="15.75">
      <c r="A54" s="53"/>
      <c r="B54" s="13"/>
      <c r="C54" s="5" t="s">
        <v>69</v>
      </c>
      <c r="D54" s="5">
        <v>30</v>
      </c>
      <c r="E54" s="166">
        <v>4000</v>
      </c>
      <c r="F54" s="166">
        <v>4000</v>
      </c>
      <c r="G54" s="11"/>
      <c r="H54" s="11"/>
      <c r="I54" s="11"/>
      <c r="J54" s="19"/>
      <c r="K54" s="43"/>
    </row>
    <row r="55" spans="1:11" ht="16.5" thickBot="1">
      <c r="A55" s="53"/>
      <c r="B55" s="13"/>
      <c r="C55" s="5" t="s">
        <v>70</v>
      </c>
      <c r="D55" s="5">
        <v>30</v>
      </c>
      <c r="E55" s="166">
        <v>2300</v>
      </c>
      <c r="F55" s="166">
        <v>2300</v>
      </c>
      <c r="G55" s="11"/>
      <c r="H55" s="11"/>
      <c r="I55" s="11"/>
      <c r="J55" s="19"/>
      <c r="K55" s="59"/>
    </row>
    <row r="56" spans="1:11" ht="16.5" thickBot="1">
      <c r="A56" s="54"/>
      <c r="B56" s="49"/>
      <c r="C56" s="47"/>
      <c r="D56" s="47"/>
      <c r="E56" s="156">
        <v>15100</v>
      </c>
      <c r="F56" s="156">
        <v>15100</v>
      </c>
      <c r="G56" s="48"/>
      <c r="H56" s="48"/>
      <c r="I56" s="48"/>
      <c r="J56" s="188">
        <v>15100</v>
      </c>
      <c r="K56" s="208"/>
    </row>
    <row r="57" spans="1:11" ht="24">
      <c r="A57" s="32" t="s">
        <v>3</v>
      </c>
      <c r="B57" s="33" t="s">
        <v>1</v>
      </c>
      <c r="C57" s="34" t="s">
        <v>0</v>
      </c>
      <c r="D57" s="34" t="s">
        <v>2</v>
      </c>
      <c r="E57" s="162" t="s">
        <v>4</v>
      </c>
      <c r="F57" s="173" t="s">
        <v>132</v>
      </c>
      <c r="G57" s="37" t="s">
        <v>41</v>
      </c>
      <c r="H57" s="38" t="s">
        <v>131</v>
      </c>
      <c r="I57" s="38" t="s">
        <v>194</v>
      </c>
      <c r="J57" s="39" t="s">
        <v>105</v>
      </c>
      <c r="K57" s="40" t="s">
        <v>106</v>
      </c>
    </row>
    <row r="58" spans="1:11" ht="15.75">
      <c r="A58" s="53">
        <v>7</v>
      </c>
      <c r="B58" s="13" t="s">
        <v>71</v>
      </c>
      <c r="C58" s="5" t="s">
        <v>72</v>
      </c>
      <c r="D58" s="5">
        <v>30</v>
      </c>
      <c r="E58" s="166">
        <v>2100</v>
      </c>
      <c r="F58" s="166">
        <v>2100</v>
      </c>
      <c r="G58" s="11"/>
      <c r="H58" s="11"/>
      <c r="I58" s="11"/>
      <c r="J58" s="19"/>
      <c r="K58" s="43"/>
    </row>
    <row r="59" spans="1:11" ht="15.75">
      <c r="A59" s="53"/>
      <c r="B59" s="13"/>
      <c r="C59" s="5" t="s">
        <v>96</v>
      </c>
      <c r="D59" s="5">
        <v>30</v>
      </c>
      <c r="E59" s="166">
        <v>2100</v>
      </c>
      <c r="F59" s="166">
        <v>2100</v>
      </c>
      <c r="G59" s="11"/>
      <c r="H59" s="11"/>
      <c r="I59" s="11"/>
      <c r="J59" s="19"/>
      <c r="K59" s="43"/>
    </row>
    <row r="60" spans="1:11" ht="15.75">
      <c r="A60" s="53"/>
      <c r="B60" s="13"/>
      <c r="C60" s="5" t="s">
        <v>73</v>
      </c>
      <c r="D60" s="5">
        <v>30</v>
      </c>
      <c r="E60" s="166">
        <v>2500</v>
      </c>
      <c r="F60" s="166">
        <v>2500</v>
      </c>
      <c r="G60" s="11"/>
      <c r="H60" s="11"/>
      <c r="I60" s="11"/>
      <c r="J60" s="19"/>
      <c r="K60" s="43"/>
    </row>
    <row r="61" spans="1:11" ht="15.75">
      <c r="A61" s="53"/>
      <c r="B61" s="13"/>
      <c r="C61" s="5" t="s">
        <v>74</v>
      </c>
      <c r="D61" s="5">
        <v>30</v>
      </c>
      <c r="E61" s="166">
        <v>2500</v>
      </c>
      <c r="F61" s="166">
        <v>2500</v>
      </c>
      <c r="G61" s="11"/>
      <c r="H61" s="11"/>
      <c r="I61" s="11"/>
      <c r="J61" s="19"/>
      <c r="K61" s="43"/>
    </row>
    <row r="62" spans="1:11" ht="16.5" thickBot="1">
      <c r="A62" s="53"/>
      <c r="B62" s="13"/>
      <c r="C62" s="5" t="s">
        <v>75</v>
      </c>
      <c r="D62" s="5">
        <v>30</v>
      </c>
      <c r="E62" s="166">
        <v>2500</v>
      </c>
      <c r="F62" s="166">
        <v>2500</v>
      </c>
      <c r="G62" s="11"/>
      <c r="H62" s="11"/>
      <c r="I62" s="11"/>
      <c r="J62" s="19"/>
      <c r="K62" s="59"/>
    </row>
    <row r="63" spans="1:11" ht="16.5" thickBot="1">
      <c r="A63" s="54"/>
      <c r="B63" s="49"/>
      <c r="C63" s="47"/>
      <c r="D63" s="47"/>
      <c r="E63" s="156">
        <v>11700</v>
      </c>
      <c r="F63" s="156">
        <v>11700</v>
      </c>
      <c r="G63" s="48"/>
      <c r="H63" s="48"/>
      <c r="I63" s="48"/>
      <c r="J63" s="188">
        <v>11700</v>
      </c>
      <c r="K63" s="208"/>
    </row>
    <row r="64" spans="1:11" ht="24">
      <c r="A64" s="32" t="s">
        <v>3</v>
      </c>
      <c r="B64" s="33" t="s">
        <v>1</v>
      </c>
      <c r="C64" s="34" t="s">
        <v>0</v>
      </c>
      <c r="D64" s="34" t="s">
        <v>2</v>
      </c>
      <c r="E64" s="162" t="s">
        <v>4</v>
      </c>
      <c r="F64" s="173" t="s">
        <v>132</v>
      </c>
      <c r="G64" s="37" t="s">
        <v>41</v>
      </c>
      <c r="H64" s="38" t="s">
        <v>131</v>
      </c>
      <c r="I64" s="38" t="s">
        <v>194</v>
      </c>
      <c r="J64" s="39" t="s">
        <v>105</v>
      </c>
      <c r="K64" s="40" t="s">
        <v>106</v>
      </c>
    </row>
    <row r="65" spans="1:11" ht="15.75">
      <c r="A65" s="53">
        <v>8</v>
      </c>
      <c r="B65" s="13" t="s">
        <v>192</v>
      </c>
      <c r="C65" s="5" t="s">
        <v>76</v>
      </c>
      <c r="D65" s="5">
        <v>30</v>
      </c>
      <c r="E65" s="166">
        <v>2800</v>
      </c>
      <c r="F65" s="166">
        <v>2800</v>
      </c>
      <c r="G65" s="11"/>
      <c r="H65" s="11"/>
      <c r="I65" s="11"/>
      <c r="J65" s="19"/>
      <c r="K65" s="43"/>
    </row>
    <row r="66" spans="1:11" ht="15.75">
      <c r="A66" s="53"/>
      <c r="B66" s="13"/>
      <c r="C66" s="5" t="s">
        <v>77</v>
      </c>
      <c r="D66" s="5">
        <v>30</v>
      </c>
      <c r="E66" s="166">
        <v>2800</v>
      </c>
      <c r="F66" s="166">
        <v>2800</v>
      </c>
      <c r="G66" s="11"/>
      <c r="H66" s="11"/>
      <c r="I66" s="11"/>
      <c r="J66" s="19"/>
      <c r="K66" s="43"/>
    </row>
    <row r="67" spans="1:11" ht="15.75">
      <c r="A67" s="53"/>
      <c r="B67" s="13"/>
      <c r="C67" s="5" t="s">
        <v>97</v>
      </c>
      <c r="D67" s="5">
        <v>30</v>
      </c>
      <c r="E67" s="166">
        <v>2800</v>
      </c>
      <c r="F67" s="166">
        <v>2800</v>
      </c>
      <c r="G67" s="11"/>
      <c r="H67" s="11"/>
      <c r="I67" s="11"/>
      <c r="J67" s="19"/>
      <c r="K67" s="43"/>
    </row>
    <row r="68" spans="1:11" ht="15.75">
      <c r="A68" s="53"/>
      <c r="B68" s="13"/>
      <c r="C68" s="5" t="s">
        <v>78</v>
      </c>
      <c r="D68" s="5">
        <v>30</v>
      </c>
      <c r="E68" s="166">
        <v>2100</v>
      </c>
      <c r="F68" s="166">
        <v>2100</v>
      </c>
      <c r="G68" s="11"/>
      <c r="H68" s="11"/>
      <c r="I68" s="11"/>
      <c r="J68" s="19"/>
      <c r="K68" s="43"/>
    </row>
    <row r="69" spans="1:11" ht="15.75">
      <c r="A69" s="53"/>
      <c r="B69" s="13"/>
      <c r="C69" s="5" t="s">
        <v>87</v>
      </c>
      <c r="D69" s="5">
        <v>30</v>
      </c>
      <c r="E69" s="166">
        <v>2500</v>
      </c>
      <c r="F69" s="166">
        <v>2500</v>
      </c>
      <c r="G69" s="11"/>
      <c r="H69" s="11"/>
      <c r="I69" s="11"/>
      <c r="J69" s="19"/>
      <c r="K69" s="43"/>
    </row>
    <row r="70" spans="1:11" ht="16.5" thickBot="1">
      <c r="A70" s="53"/>
      <c r="B70" s="13"/>
      <c r="C70" s="5" t="s">
        <v>79</v>
      </c>
      <c r="D70" s="5">
        <v>30</v>
      </c>
      <c r="E70" s="166">
        <v>2800</v>
      </c>
      <c r="F70" s="166">
        <v>2800</v>
      </c>
      <c r="G70" s="11"/>
      <c r="H70" s="11"/>
      <c r="I70" s="11"/>
      <c r="J70" s="19"/>
      <c r="K70" s="59"/>
    </row>
    <row r="71" spans="1:11" ht="16.5" thickBot="1">
      <c r="A71" s="54"/>
      <c r="B71" s="49"/>
      <c r="C71" s="47"/>
      <c r="D71" s="47"/>
      <c r="E71" s="156">
        <v>15800</v>
      </c>
      <c r="F71" s="156">
        <v>15800</v>
      </c>
      <c r="G71" s="48"/>
      <c r="H71" s="48"/>
      <c r="I71" s="48"/>
      <c r="J71" s="188">
        <v>15800</v>
      </c>
      <c r="K71" s="208"/>
    </row>
    <row r="72" spans="1:11" ht="24">
      <c r="A72" s="32" t="s">
        <v>3</v>
      </c>
      <c r="B72" s="33" t="s">
        <v>1</v>
      </c>
      <c r="C72" s="34" t="s">
        <v>0</v>
      </c>
      <c r="D72" s="34" t="s">
        <v>2</v>
      </c>
      <c r="E72" s="162" t="s">
        <v>4</v>
      </c>
      <c r="F72" s="173" t="s">
        <v>132</v>
      </c>
      <c r="G72" s="37" t="s">
        <v>41</v>
      </c>
      <c r="H72" s="38" t="s">
        <v>131</v>
      </c>
      <c r="I72" s="38" t="s">
        <v>194</v>
      </c>
      <c r="J72" s="39" t="s">
        <v>105</v>
      </c>
      <c r="K72" s="40" t="s">
        <v>106</v>
      </c>
    </row>
    <row r="73" spans="1:11" ht="15.75">
      <c r="A73" s="53">
        <v>9</v>
      </c>
      <c r="B73" s="13" t="s">
        <v>142</v>
      </c>
      <c r="C73" s="5" t="s">
        <v>98</v>
      </c>
      <c r="D73" s="5">
        <v>30</v>
      </c>
      <c r="E73" s="166">
        <v>3300</v>
      </c>
      <c r="F73" s="166">
        <v>3300</v>
      </c>
      <c r="G73" s="11"/>
      <c r="H73" s="11"/>
      <c r="I73" s="11"/>
      <c r="J73" s="19"/>
      <c r="K73" s="43"/>
    </row>
    <row r="74" spans="1:11" ht="15.75">
      <c r="A74" s="53"/>
      <c r="B74" s="13"/>
      <c r="C74" s="5" t="s">
        <v>80</v>
      </c>
      <c r="D74" s="5">
        <v>30</v>
      </c>
      <c r="E74" s="166">
        <v>3300</v>
      </c>
      <c r="F74" s="166">
        <v>3300</v>
      </c>
      <c r="G74" s="11"/>
      <c r="H74" s="11"/>
      <c r="I74" s="11"/>
      <c r="J74" s="19"/>
      <c r="K74" s="43"/>
    </row>
    <row r="75" spans="1:11" ht="15.75">
      <c r="A75" s="53"/>
      <c r="B75" s="13"/>
      <c r="C75" s="5" t="s">
        <v>81</v>
      </c>
      <c r="D75" s="5">
        <v>30</v>
      </c>
      <c r="E75" s="166">
        <v>3300</v>
      </c>
      <c r="F75" s="166">
        <v>3300</v>
      </c>
      <c r="G75" s="11"/>
      <c r="H75" s="11"/>
      <c r="I75" s="11"/>
      <c r="J75" s="19"/>
      <c r="K75" s="43"/>
    </row>
    <row r="76" spans="1:11" ht="16.5" thickBot="1">
      <c r="A76" s="53"/>
      <c r="B76" s="13"/>
      <c r="C76" s="5" t="s">
        <v>50</v>
      </c>
      <c r="D76" s="5">
        <v>30</v>
      </c>
      <c r="E76" s="166">
        <v>3300</v>
      </c>
      <c r="F76" s="166">
        <v>3300</v>
      </c>
      <c r="G76" s="11"/>
      <c r="H76" s="11"/>
      <c r="I76" s="11"/>
      <c r="J76" s="19"/>
      <c r="K76" s="59"/>
    </row>
    <row r="77" spans="1:11" ht="16.5" thickBot="1">
      <c r="A77" s="54"/>
      <c r="B77" s="49"/>
      <c r="C77" s="47"/>
      <c r="D77" s="47"/>
      <c r="E77" s="156">
        <v>13200</v>
      </c>
      <c r="F77" s="156">
        <v>13200</v>
      </c>
      <c r="G77" s="48"/>
      <c r="H77" s="48"/>
      <c r="I77" s="156">
        <v>1000</v>
      </c>
      <c r="J77" s="188">
        <v>14200</v>
      </c>
      <c r="K77" s="208"/>
    </row>
    <row r="78" spans="1:11" ht="24">
      <c r="A78" s="32" t="s">
        <v>3</v>
      </c>
      <c r="B78" s="33" t="s">
        <v>1</v>
      </c>
      <c r="C78" s="34" t="s">
        <v>0</v>
      </c>
      <c r="D78" s="34" t="s">
        <v>2</v>
      </c>
      <c r="E78" s="162" t="s">
        <v>4</v>
      </c>
      <c r="F78" s="173" t="s">
        <v>132</v>
      </c>
      <c r="G78" s="37" t="s">
        <v>41</v>
      </c>
      <c r="H78" s="38" t="s">
        <v>131</v>
      </c>
      <c r="I78" s="38" t="s">
        <v>194</v>
      </c>
      <c r="J78" s="39" t="s">
        <v>105</v>
      </c>
      <c r="K78" s="40" t="s">
        <v>106</v>
      </c>
    </row>
    <row r="79" spans="1:11" ht="15.75">
      <c r="A79" s="53">
        <v>10</v>
      </c>
      <c r="B79" s="13" t="s">
        <v>143</v>
      </c>
      <c r="C79" s="5" t="s">
        <v>144</v>
      </c>
      <c r="D79" s="5">
        <v>30</v>
      </c>
      <c r="E79" s="166">
        <v>2600</v>
      </c>
      <c r="F79" s="166">
        <v>2600</v>
      </c>
      <c r="G79" s="11"/>
      <c r="H79" s="11"/>
      <c r="I79" s="11"/>
      <c r="J79" s="19"/>
      <c r="K79" s="43"/>
    </row>
    <row r="80" spans="1:11" ht="15.75">
      <c r="A80" s="101"/>
      <c r="B80" s="31"/>
      <c r="C80" s="5" t="s">
        <v>88</v>
      </c>
      <c r="D80" s="81">
        <v>30</v>
      </c>
      <c r="E80" s="219">
        <v>2400</v>
      </c>
      <c r="F80" s="219">
        <v>2400</v>
      </c>
      <c r="G80" s="82"/>
      <c r="H80" s="82"/>
      <c r="I80" s="82"/>
      <c r="J80" s="97"/>
      <c r="K80" s="43"/>
    </row>
    <row r="81" spans="1:11" ht="15.75">
      <c r="A81" s="53"/>
      <c r="B81" s="31"/>
      <c r="C81" s="5" t="s">
        <v>99</v>
      </c>
      <c r="D81" s="81">
        <v>20</v>
      </c>
      <c r="E81" s="219">
        <v>2400</v>
      </c>
      <c r="F81" s="219">
        <v>1600</v>
      </c>
      <c r="G81" s="82"/>
      <c r="H81" s="82"/>
      <c r="I81" s="82"/>
      <c r="J81" s="97"/>
      <c r="K81" s="43"/>
    </row>
    <row r="82" spans="1:11" ht="16.5" thickBot="1">
      <c r="A82" s="101"/>
      <c r="B82" s="31"/>
      <c r="C82" s="5" t="s">
        <v>145</v>
      </c>
      <c r="D82" s="81">
        <v>30</v>
      </c>
      <c r="E82" s="219">
        <v>2600</v>
      </c>
      <c r="F82" s="219">
        <v>2600</v>
      </c>
      <c r="G82" s="82"/>
      <c r="H82" s="82"/>
      <c r="I82" s="82"/>
      <c r="J82" s="97"/>
      <c r="K82" s="59"/>
    </row>
    <row r="83" spans="1:11" ht="16.5" thickBot="1">
      <c r="A83" s="102"/>
      <c r="B83" s="103"/>
      <c r="C83" s="47"/>
      <c r="D83" s="104"/>
      <c r="E83" s="220">
        <v>10000</v>
      </c>
      <c r="F83" s="220">
        <v>9200</v>
      </c>
      <c r="G83" s="105"/>
      <c r="H83" s="105"/>
      <c r="I83" s="105"/>
      <c r="J83" s="224">
        <v>9200</v>
      </c>
      <c r="K83" s="211"/>
    </row>
    <row r="84" spans="1:11" ht="24.75" thickBot="1">
      <c r="A84" s="98" t="s">
        <v>3</v>
      </c>
      <c r="B84" s="99" t="s">
        <v>1</v>
      </c>
      <c r="C84" s="92" t="s">
        <v>0</v>
      </c>
      <c r="D84" s="92" t="s">
        <v>2</v>
      </c>
      <c r="E84" s="216" t="s">
        <v>4</v>
      </c>
      <c r="F84" s="223" t="s">
        <v>132</v>
      </c>
      <c r="G84" s="95" t="s">
        <v>41</v>
      </c>
      <c r="H84" s="96" t="s">
        <v>131</v>
      </c>
      <c r="I84" s="96" t="s">
        <v>194</v>
      </c>
      <c r="J84" s="31" t="s">
        <v>105</v>
      </c>
      <c r="K84" s="100" t="s">
        <v>106</v>
      </c>
    </row>
    <row r="85" spans="1:11" ht="15.75">
      <c r="A85" s="85">
        <v>11</v>
      </c>
      <c r="B85" s="39" t="s">
        <v>146</v>
      </c>
      <c r="C85" s="86" t="s">
        <v>147</v>
      </c>
      <c r="D85" s="86">
        <v>15</v>
      </c>
      <c r="E85" s="221">
        <v>2900</v>
      </c>
      <c r="F85" s="221">
        <v>1450</v>
      </c>
      <c r="G85" s="87"/>
      <c r="H85" s="87"/>
      <c r="I85" s="87"/>
      <c r="J85" s="88"/>
      <c r="K85" s="43"/>
    </row>
    <row r="86" spans="1:11" ht="15.75">
      <c r="A86" s="53"/>
      <c r="B86" s="13"/>
      <c r="C86" s="5" t="s">
        <v>83</v>
      </c>
      <c r="D86" s="5">
        <v>15</v>
      </c>
      <c r="E86" s="166">
        <v>3700</v>
      </c>
      <c r="F86" s="166">
        <v>1850</v>
      </c>
      <c r="G86" s="11"/>
      <c r="H86" s="11"/>
      <c r="I86" s="11"/>
      <c r="J86" s="19"/>
      <c r="K86" s="43"/>
    </row>
    <row r="87" spans="1:11" ht="15.75">
      <c r="A87" s="53"/>
      <c r="B87" s="13"/>
      <c r="C87" s="5" t="s">
        <v>148</v>
      </c>
      <c r="D87" s="5">
        <v>15</v>
      </c>
      <c r="E87" s="166">
        <v>2900</v>
      </c>
      <c r="F87" s="166">
        <v>1450</v>
      </c>
      <c r="G87" s="11"/>
      <c r="H87" s="11"/>
      <c r="I87" s="11"/>
      <c r="J87" s="19"/>
      <c r="K87" s="43"/>
    </row>
    <row r="88" spans="1:11" ht="16.5" thickBot="1">
      <c r="A88" s="53"/>
      <c r="B88" s="13"/>
      <c r="C88" s="5" t="s">
        <v>84</v>
      </c>
      <c r="D88" s="5">
        <v>15</v>
      </c>
      <c r="E88" s="166">
        <v>4200</v>
      </c>
      <c r="F88" s="166">
        <v>2100</v>
      </c>
      <c r="G88" s="11"/>
      <c r="H88" s="11"/>
      <c r="I88" s="11"/>
      <c r="J88" s="19"/>
      <c r="K88" s="59"/>
    </row>
    <row r="89" spans="1:11" ht="16.5" thickBot="1">
      <c r="A89" s="54"/>
      <c r="B89" s="49"/>
      <c r="C89" s="47"/>
      <c r="D89" s="47"/>
      <c r="E89" s="156">
        <f>SUM(E85:E88)</f>
        <v>13700</v>
      </c>
      <c r="F89" s="156">
        <f>SUM(F85:F88)</f>
        <v>6850</v>
      </c>
      <c r="G89" s="48"/>
      <c r="H89" s="48"/>
      <c r="I89" s="48"/>
      <c r="J89" s="188">
        <v>6850</v>
      </c>
      <c r="K89" s="208"/>
    </row>
    <row r="90" spans="1:11" ht="24">
      <c r="A90" s="32" t="s">
        <v>3</v>
      </c>
      <c r="B90" s="33" t="s">
        <v>1</v>
      </c>
      <c r="C90" s="34" t="s">
        <v>0</v>
      </c>
      <c r="D90" s="34" t="s">
        <v>2</v>
      </c>
      <c r="E90" s="162" t="s">
        <v>4</v>
      </c>
      <c r="F90" s="173" t="s">
        <v>132</v>
      </c>
      <c r="G90" s="37" t="s">
        <v>41</v>
      </c>
      <c r="H90" s="38" t="s">
        <v>131</v>
      </c>
      <c r="I90" s="38" t="s">
        <v>194</v>
      </c>
      <c r="J90" s="39" t="s">
        <v>105</v>
      </c>
      <c r="K90" s="40" t="s">
        <v>106</v>
      </c>
    </row>
    <row r="91" spans="1:11" ht="15.75">
      <c r="A91" s="53">
        <v>12</v>
      </c>
      <c r="B91" s="13" t="s">
        <v>85</v>
      </c>
      <c r="C91" s="5" t="s">
        <v>47</v>
      </c>
      <c r="D91" s="5">
        <v>30</v>
      </c>
      <c r="E91" s="166">
        <v>3500</v>
      </c>
      <c r="F91" s="166">
        <v>3500</v>
      </c>
      <c r="G91" s="11"/>
      <c r="H91" s="11"/>
      <c r="I91" s="11"/>
      <c r="J91" s="19"/>
      <c r="K91" s="43"/>
    </row>
    <row r="92" spans="1:11" ht="15.75">
      <c r="A92" s="53"/>
      <c r="B92" s="13"/>
      <c r="C92" s="5" t="s">
        <v>149</v>
      </c>
      <c r="D92" s="5">
        <v>30</v>
      </c>
      <c r="E92" s="166">
        <v>3500</v>
      </c>
      <c r="F92" s="166">
        <v>3500</v>
      </c>
      <c r="G92" s="11"/>
      <c r="H92" s="11"/>
      <c r="I92" s="11"/>
      <c r="J92" s="19"/>
      <c r="K92" s="43"/>
    </row>
    <row r="93" spans="1:11" ht="15.75">
      <c r="A93" s="53"/>
      <c r="B93" s="13"/>
      <c r="C93" s="5" t="s">
        <v>152</v>
      </c>
      <c r="D93" s="5">
        <v>30</v>
      </c>
      <c r="E93" s="166">
        <v>3700</v>
      </c>
      <c r="F93" s="166">
        <v>3700</v>
      </c>
      <c r="G93" s="11"/>
      <c r="H93" s="11"/>
      <c r="I93" s="11"/>
      <c r="J93" s="19"/>
      <c r="K93" s="43"/>
    </row>
    <row r="94" spans="1:11" ht="15.75">
      <c r="A94" s="53"/>
      <c r="B94" s="13"/>
      <c r="C94" s="5" t="s">
        <v>153</v>
      </c>
      <c r="D94" s="5">
        <v>15</v>
      </c>
      <c r="E94" s="166">
        <v>3700</v>
      </c>
      <c r="F94" s="166">
        <v>1850</v>
      </c>
      <c r="G94" s="11"/>
      <c r="H94" s="11"/>
      <c r="I94" s="11"/>
      <c r="J94" s="19"/>
      <c r="K94" s="43"/>
    </row>
    <row r="95" spans="1:11" ht="15.75">
      <c r="A95" s="53"/>
      <c r="B95" s="13"/>
      <c r="C95" s="5" t="s">
        <v>154</v>
      </c>
      <c r="D95" s="5">
        <v>15</v>
      </c>
      <c r="E95" s="166">
        <v>4200</v>
      </c>
      <c r="F95" s="166">
        <v>2100</v>
      </c>
      <c r="G95" s="11"/>
      <c r="H95" s="11"/>
      <c r="I95" s="11"/>
      <c r="J95" s="19"/>
      <c r="K95" s="43"/>
    </row>
    <row r="96" spans="1:11" ht="15.75">
      <c r="A96" s="53"/>
      <c r="B96" s="13"/>
      <c r="C96" s="5" t="s">
        <v>100</v>
      </c>
      <c r="D96" s="5">
        <v>15</v>
      </c>
      <c r="E96" s="166">
        <v>2900</v>
      </c>
      <c r="F96" s="166">
        <v>1450</v>
      </c>
      <c r="G96" s="11"/>
      <c r="H96" s="11"/>
      <c r="I96" s="11"/>
      <c r="J96" s="19"/>
      <c r="K96" s="43"/>
    </row>
    <row r="97" spans="1:11" ht="16.5" thickBot="1">
      <c r="A97" s="53"/>
      <c r="B97" s="13"/>
      <c r="C97" s="5" t="s">
        <v>101</v>
      </c>
      <c r="D97" s="5">
        <v>15</v>
      </c>
      <c r="E97" s="166">
        <v>2900</v>
      </c>
      <c r="F97" s="166">
        <v>1450</v>
      </c>
      <c r="G97" s="11"/>
      <c r="H97" s="11"/>
      <c r="I97" s="11"/>
      <c r="J97" s="19"/>
      <c r="K97" s="59"/>
    </row>
    <row r="98" spans="1:11" ht="16.5" thickBot="1">
      <c r="A98" s="54"/>
      <c r="B98" s="49"/>
      <c r="C98" s="47"/>
      <c r="D98" s="47"/>
      <c r="E98" s="156">
        <v>24400</v>
      </c>
      <c r="F98" s="156">
        <f>SUM(F91:F97)</f>
        <v>17550</v>
      </c>
      <c r="G98" s="48"/>
      <c r="H98" s="48"/>
      <c r="I98" s="48"/>
      <c r="J98" s="188">
        <v>17550</v>
      </c>
      <c r="K98" s="212"/>
    </row>
    <row r="99" spans="1:11" ht="24">
      <c r="A99" s="32" t="s">
        <v>3</v>
      </c>
      <c r="B99" s="33" t="s">
        <v>1</v>
      </c>
      <c r="C99" s="34" t="s">
        <v>0</v>
      </c>
      <c r="D99" s="34" t="s">
        <v>2</v>
      </c>
      <c r="E99" s="162" t="s">
        <v>4</v>
      </c>
      <c r="F99" s="173" t="s">
        <v>132</v>
      </c>
      <c r="G99" s="37" t="s">
        <v>41</v>
      </c>
      <c r="H99" s="38" t="s">
        <v>131</v>
      </c>
      <c r="I99" s="38" t="s">
        <v>194</v>
      </c>
      <c r="J99" s="39" t="s">
        <v>105</v>
      </c>
      <c r="K99" s="206" t="s">
        <v>106</v>
      </c>
    </row>
    <row r="100" spans="1:11" ht="15.75">
      <c r="A100" s="53">
        <v>13</v>
      </c>
      <c r="B100" s="13" t="s">
        <v>150</v>
      </c>
      <c r="C100" s="5" t="s">
        <v>99</v>
      </c>
      <c r="D100" s="5">
        <v>10</v>
      </c>
      <c r="E100" s="166">
        <v>2400</v>
      </c>
      <c r="F100" s="166">
        <v>800</v>
      </c>
      <c r="G100" s="11"/>
      <c r="H100" s="11"/>
      <c r="I100" s="11"/>
      <c r="J100" s="19"/>
      <c r="K100" s="43"/>
    </row>
    <row r="101" spans="1:11" ht="15.75">
      <c r="A101" s="53"/>
      <c r="B101" s="13" t="s">
        <v>151</v>
      </c>
      <c r="C101" s="5" t="s">
        <v>49</v>
      </c>
      <c r="D101" s="5">
        <v>10</v>
      </c>
      <c r="E101" s="166">
        <v>4900</v>
      </c>
      <c r="F101" s="166">
        <v>1634</v>
      </c>
      <c r="G101" s="11"/>
      <c r="H101" s="11"/>
      <c r="I101" s="11"/>
      <c r="J101" s="19"/>
      <c r="K101" s="43"/>
    </row>
    <row r="102" spans="1:11" ht="15.75">
      <c r="A102" s="53"/>
      <c r="B102" s="13"/>
      <c r="C102" s="5" t="s">
        <v>155</v>
      </c>
      <c r="D102" s="5">
        <v>30</v>
      </c>
      <c r="E102" s="166">
        <v>2500</v>
      </c>
      <c r="F102" s="166">
        <v>2500</v>
      </c>
      <c r="G102" s="11"/>
      <c r="H102" s="11"/>
      <c r="I102" s="11"/>
      <c r="J102" s="19"/>
      <c r="K102" s="43"/>
    </row>
    <row r="103" spans="1:11" ht="15.75">
      <c r="A103" s="53"/>
      <c r="B103" s="13"/>
      <c r="C103" s="5" t="s">
        <v>156</v>
      </c>
      <c r="D103" s="5">
        <v>30</v>
      </c>
      <c r="E103" s="166">
        <v>2800</v>
      </c>
      <c r="F103" s="166">
        <v>2800</v>
      </c>
      <c r="G103" s="11"/>
      <c r="H103" s="11"/>
      <c r="I103" s="11"/>
      <c r="J103" s="19"/>
      <c r="K103" s="43"/>
    </row>
    <row r="104" spans="1:11" ht="15.75">
      <c r="A104" s="53"/>
      <c r="B104" s="13"/>
      <c r="C104" s="5" t="s">
        <v>86</v>
      </c>
      <c r="D104" s="5">
        <v>30</v>
      </c>
      <c r="E104" s="166">
        <v>2800</v>
      </c>
      <c r="F104" s="166">
        <v>2800</v>
      </c>
      <c r="G104" s="11"/>
      <c r="H104" s="11"/>
      <c r="I104" s="11"/>
      <c r="J104" s="19"/>
      <c r="K104" s="209"/>
    </row>
    <row r="105" spans="1:11" ht="16.5" thickBot="1">
      <c r="A105" s="65"/>
      <c r="B105" s="89"/>
      <c r="C105" s="67"/>
      <c r="D105" s="67"/>
      <c r="E105" s="171">
        <f>SUM(E100:E104)</f>
        <v>15400</v>
      </c>
      <c r="F105" s="171">
        <f>SUM(F100:F104)</f>
        <v>10534</v>
      </c>
      <c r="G105" s="51"/>
      <c r="H105" s="171">
        <v>1000</v>
      </c>
      <c r="I105" s="51"/>
      <c r="J105" s="188">
        <v>9534</v>
      </c>
      <c r="K105" s="210"/>
    </row>
    <row r="106" spans="1:11" ht="24">
      <c r="A106" s="32" t="s">
        <v>3</v>
      </c>
      <c r="B106" s="33" t="s">
        <v>1</v>
      </c>
      <c r="C106" s="34" t="s">
        <v>0</v>
      </c>
      <c r="D106" s="34" t="s">
        <v>2</v>
      </c>
      <c r="E106" s="162" t="s">
        <v>4</v>
      </c>
      <c r="F106" s="173" t="s">
        <v>132</v>
      </c>
      <c r="G106" s="37" t="s">
        <v>41</v>
      </c>
      <c r="H106" s="38" t="s">
        <v>131</v>
      </c>
      <c r="I106" s="38" t="s">
        <v>194</v>
      </c>
      <c r="J106" s="308" t="s">
        <v>105</v>
      </c>
      <c r="K106" s="309" t="s">
        <v>106</v>
      </c>
    </row>
    <row r="107" spans="1:11" ht="15.75">
      <c r="A107" s="302"/>
      <c r="B107" s="303"/>
      <c r="C107" s="265"/>
      <c r="D107" s="265"/>
      <c r="E107" s="305"/>
      <c r="F107" s="306"/>
      <c r="G107" s="298"/>
      <c r="H107" s="300"/>
      <c r="I107" s="300"/>
      <c r="J107" s="301"/>
      <c r="K107" s="307"/>
    </row>
    <row r="108" spans="1:11" ht="16.5" thickBot="1">
      <c r="A108" s="56">
        <v>14</v>
      </c>
      <c r="B108" s="83" t="s">
        <v>107</v>
      </c>
      <c r="C108" s="310" t="s">
        <v>108</v>
      </c>
      <c r="D108" s="310">
        <v>30</v>
      </c>
      <c r="E108" s="311">
        <v>2500</v>
      </c>
      <c r="F108" s="311">
        <v>2500</v>
      </c>
      <c r="G108" s="312"/>
      <c r="H108" s="312"/>
      <c r="I108" s="312"/>
      <c r="J108" s="313">
        <v>2500</v>
      </c>
      <c r="K108" s="202"/>
    </row>
    <row r="109" spans="1:11" ht="24">
      <c r="A109" s="32" t="s">
        <v>3</v>
      </c>
      <c r="B109" s="33" t="s">
        <v>1</v>
      </c>
      <c r="C109" s="34" t="s">
        <v>0</v>
      </c>
      <c r="D109" s="34" t="s">
        <v>2</v>
      </c>
      <c r="E109" s="162" t="s">
        <v>4</v>
      </c>
      <c r="F109" s="173" t="s">
        <v>132</v>
      </c>
      <c r="G109" s="37" t="s">
        <v>41</v>
      </c>
      <c r="H109" s="38" t="s">
        <v>131</v>
      </c>
      <c r="I109" s="38" t="s">
        <v>194</v>
      </c>
      <c r="J109" s="304" t="s">
        <v>105</v>
      </c>
      <c r="K109" s="213" t="s">
        <v>106</v>
      </c>
    </row>
    <row r="110" spans="1:11" ht="15.75">
      <c r="A110" s="302"/>
      <c r="B110" s="303"/>
      <c r="C110" s="265"/>
      <c r="D110" s="265"/>
      <c r="E110" s="305"/>
      <c r="F110" s="306"/>
      <c r="G110" s="298"/>
      <c r="H110" s="300"/>
      <c r="I110" s="300"/>
      <c r="J110" s="301"/>
      <c r="K110" s="307"/>
    </row>
    <row r="111" spans="1:11" ht="16.5" thickBot="1">
      <c r="A111" s="56">
        <v>15</v>
      </c>
      <c r="B111" s="83" t="s">
        <v>157</v>
      </c>
      <c r="C111" s="57" t="s">
        <v>122</v>
      </c>
      <c r="D111" s="57">
        <v>30</v>
      </c>
      <c r="E111" s="222">
        <v>2500</v>
      </c>
      <c r="F111" s="222">
        <v>2500</v>
      </c>
      <c r="G111" s="58"/>
      <c r="H111" s="58"/>
      <c r="I111" s="58"/>
      <c r="J111" s="225">
        <v>2500</v>
      </c>
      <c r="K111" s="59"/>
    </row>
    <row r="112" spans="1:11" ht="16.5" thickBot="1">
      <c r="A112" s="72"/>
      <c r="B112" s="84"/>
      <c r="C112" s="29"/>
      <c r="D112" s="29"/>
      <c r="E112" s="84"/>
      <c r="F112" s="84"/>
      <c r="G112" s="30"/>
      <c r="H112" s="30"/>
      <c r="I112" s="30"/>
      <c r="J112" s="73"/>
      <c r="K112" s="80"/>
    </row>
    <row r="113" spans="1:11" ht="17.25" thickBot="1">
      <c r="A113" s="76"/>
      <c r="B113" s="91" t="s">
        <v>134</v>
      </c>
      <c r="C113" s="78"/>
      <c r="D113" s="78"/>
      <c r="E113" s="91"/>
      <c r="F113" s="91"/>
      <c r="G113" s="79"/>
      <c r="H113" s="187">
        <v>1000</v>
      </c>
      <c r="I113" s="187">
        <v>1000</v>
      </c>
      <c r="J113" s="195">
        <v>188200</v>
      </c>
      <c r="K113" s="9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K167"/>
  <sheetViews>
    <sheetView tabSelected="1" topLeftCell="A151" workbookViewId="0">
      <selection activeCell="J168" sqref="J168"/>
    </sheetView>
  </sheetViews>
  <sheetFormatPr defaultRowHeight="15"/>
  <cols>
    <col min="1" max="1" width="4.7109375" style="1" customWidth="1"/>
    <col min="2" max="2" width="24.7109375" style="1" customWidth="1"/>
    <col min="3" max="3" width="33.42578125" style="1" customWidth="1"/>
    <col min="4" max="4" width="12.85546875" style="1" customWidth="1"/>
    <col min="5" max="5" width="17.28515625" style="1" customWidth="1"/>
    <col min="6" max="6" width="17.140625" style="1" customWidth="1"/>
    <col min="7" max="7" width="13.42578125" style="1" customWidth="1"/>
    <col min="8" max="9" width="13.42578125" style="14" customWidth="1"/>
    <col min="10" max="10" width="21.5703125" style="15" customWidth="1"/>
    <col min="11" max="11" width="15.85546875" style="1" customWidth="1"/>
    <col min="12" max="16384" width="9.140625" style="1"/>
  </cols>
  <sheetData>
    <row r="2" spans="1:11">
      <c r="B2" s="3" t="s">
        <v>5</v>
      </c>
      <c r="C2" s="3"/>
      <c r="D2" s="3"/>
      <c r="E2" s="3"/>
      <c r="F2" s="3"/>
    </row>
    <row r="3" spans="1:11">
      <c r="B3" s="3" t="s">
        <v>6</v>
      </c>
      <c r="C3" s="3" t="s">
        <v>7</v>
      </c>
      <c r="D3" s="3"/>
      <c r="E3" s="3"/>
      <c r="F3" s="3"/>
    </row>
    <row r="4" spans="1:11">
      <c r="A4" s="21"/>
      <c r="B4" s="22" t="s">
        <v>26</v>
      </c>
      <c r="C4" s="22" t="s">
        <v>7</v>
      </c>
      <c r="D4" s="22"/>
      <c r="E4" s="22"/>
      <c r="F4" s="22"/>
      <c r="G4" s="21"/>
      <c r="H4" s="23"/>
      <c r="I4" s="23"/>
      <c r="J4" s="24"/>
      <c r="K4" s="21"/>
    </row>
    <row r="5" spans="1:11">
      <c r="A5" s="21"/>
      <c r="B5" s="22" t="s">
        <v>8</v>
      </c>
      <c r="C5" s="22" t="s">
        <v>7</v>
      </c>
      <c r="D5" s="22" t="s">
        <v>9</v>
      </c>
      <c r="E5" s="22"/>
      <c r="F5" s="22"/>
      <c r="G5" s="21"/>
      <c r="H5" s="23"/>
      <c r="I5" s="23"/>
      <c r="J5" s="24"/>
      <c r="K5" s="21"/>
    </row>
    <row r="6" spans="1:11" s="2" customFormat="1">
      <c r="A6" s="21"/>
      <c r="B6" s="21"/>
      <c r="C6" s="21"/>
      <c r="D6" s="21"/>
      <c r="E6" s="21"/>
      <c r="F6" s="21"/>
      <c r="G6" s="21"/>
      <c r="H6" s="23"/>
      <c r="I6" s="23"/>
      <c r="J6" s="24"/>
      <c r="K6" s="21"/>
    </row>
    <row r="7" spans="1:11" ht="18.75">
      <c r="A7" s="21"/>
      <c r="B7" s="25" t="s">
        <v>255</v>
      </c>
      <c r="C7" s="21"/>
      <c r="D7" s="21"/>
      <c r="E7" s="21"/>
      <c r="F7" s="21"/>
      <c r="G7" s="21"/>
      <c r="H7" s="23"/>
      <c r="I7" s="23"/>
      <c r="J7" s="24"/>
      <c r="K7" s="21"/>
    </row>
    <row r="8" spans="1:11" ht="18.75">
      <c r="A8" s="21"/>
      <c r="B8" s="25"/>
      <c r="C8" s="21"/>
      <c r="D8" s="21"/>
      <c r="E8" s="21"/>
      <c r="F8" s="21"/>
      <c r="G8" s="21"/>
      <c r="H8" s="23"/>
      <c r="I8" s="23"/>
      <c r="J8" s="24"/>
      <c r="K8" s="21"/>
    </row>
    <row r="9" spans="1:11" ht="26.25">
      <c r="A9" s="21"/>
      <c r="C9" s="226" t="s">
        <v>196</v>
      </c>
      <c r="D9" s="21"/>
      <c r="E9" s="21"/>
      <c r="F9" s="21"/>
      <c r="G9" s="21"/>
      <c r="H9" s="23"/>
      <c r="I9" s="23"/>
      <c r="J9" s="24"/>
      <c r="K9" s="21"/>
    </row>
    <row r="10" spans="1:11" ht="24">
      <c r="A10" s="227" t="s">
        <v>3</v>
      </c>
      <c r="B10" s="227" t="s">
        <v>1</v>
      </c>
      <c r="C10" s="227" t="s">
        <v>0</v>
      </c>
      <c r="D10" s="227" t="s">
        <v>2</v>
      </c>
      <c r="E10" s="106" t="s">
        <v>197</v>
      </c>
      <c r="F10" s="228" t="s">
        <v>132</v>
      </c>
      <c r="G10" s="106" t="s">
        <v>41</v>
      </c>
      <c r="H10" s="229" t="s">
        <v>131</v>
      </c>
      <c r="I10" s="229" t="s">
        <v>194</v>
      </c>
      <c r="J10" s="13" t="s">
        <v>105</v>
      </c>
      <c r="K10" s="19" t="s">
        <v>106</v>
      </c>
    </row>
    <row r="11" spans="1:11" ht="15.75">
      <c r="A11" s="265"/>
      <c r="B11" s="265"/>
      <c r="C11" s="265"/>
      <c r="D11" s="265"/>
      <c r="E11" s="298"/>
      <c r="F11" s="299"/>
      <c r="G11" s="298"/>
      <c r="H11" s="300"/>
      <c r="I11" s="300"/>
      <c r="J11" s="301"/>
      <c r="K11" s="266"/>
    </row>
    <row r="12" spans="1:11" ht="15.75">
      <c r="A12" s="107">
        <v>1</v>
      </c>
      <c r="B12" s="273" t="s">
        <v>198</v>
      </c>
      <c r="C12" s="231" t="s">
        <v>199</v>
      </c>
      <c r="D12" s="232">
        <v>22</v>
      </c>
      <c r="E12" s="274">
        <v>22000</v>
      </c>
      <c r="F12" s="274">
        <v>22000</v>
      </c>
      <c r="G12" s="11"/>
      <c r="H12" s="11"/>
      <c r="I12" s="11"/>
      <c r="J12" s="13"/>
      <c r="K12" s="129"/>
    </row>
    <row r="13" spans="1:11" ht="15.75">
      <c r="A13" s="107"/>
      <c r="B13" s="230"/>
      <c r="C13" s="231" t="s">
        <v>200</v>
      </c>
      <c r="D13" s="232"/>
      <c r="E13" s="233"/>
      <c r="F13" s="233"/>
      <c r="G13" s="11"/>
      <c r="H13" s="11"/>
      <c r="I13" s="11"/>
      <c r="J13" s="13"/>
      <c r="K13" s="129"/>
    </row>
    <row r="14" spans="1:11" ht="15.75">
      <c r="A14" s="107"/>
      <c r="B14" s="230"/>
      <c r="C14" s="231"/>
      <c r="D14" s="232"/>
      <c r="E14" s="234"/>
      <c r="F14" s="234"/>
      <c r="G14" s="11"/>
      <c r="H14" s="11"/>
      <c r="I14" s="11"/>
      <c r="J14" s="13"/>
      <c r="K14" s="129"/>
    </row>
    <row r="15" spans="1:11" ht="15.75">
      <c r="A15" s="107"/>
      <c r="B15" s="230"/>
      <c r="C15" s="4"/>
      <c r="D15" s="232"/>
      <c r="E15" s="235"/>
      <c r="F15" s="235"/>
      <c r="G15" s="11"/>
      <c r="H15" s="11"/>
      <c r="I15" s="11"/>
      <c r="J15" s="13"/>
      <c r="K15" s="129"/>
    </row>
    <row r="16" spans="1:11" ht="15.75">
      <c r="A16" s="107"/>
      <c r="B16" s="230"/>
      <c r="C16" s="4"/>
      <c r="D16" s="232"/>
      <c r="E16" s="274"/>
      <c r="F16" s="274"/>
      <c r="G16" s="11"/>
      <c r="H16" s="11"/>
      <c r="I16" s="11"/>
      <c r="J16" s="13"/>
      <c r="K16" s="236"/>
    </row>
    <row r="17" spans="1:11" ht="15.75">
      <c r="A17" s="237"/>
      <c r="B17" s="238"/>
      <c r="C17" s="239"/>
      <c r="D17" s="240"/>
      <c r="E17" s="241">
        <f>E16+E15+E14+E13+E12</f>
        <v>22000</v>
      </c>
      <c r="F17" s="241">
        <f>F16+F15+F14+F13+F12</f>
        <v>22000</v>
      </c>
      <c r="G17" s="242"/>
      <c r="H17" s="243"/>
      <c r="I17" s="243"/>
      <c r="J17" s="242">
        <f>F17-G17</f>
        <v>22000</v>
      </c>
      <c r="K17" s="244"/>
    </row>
    <row r="18" spans="1:11" ht="24">
      <c r="A18" s="227" t="s">
        <v>3</v>
      </c>
      <c r="B18" s="227" t="s">
        <v>1</v>
      </c>
      <c r="C18" s="227" t="s">
        <v>0</v>
      </c>
      <c r="D18" s="227" t="s">
        <v>2</v>
      </c>
      <c r="E18" s="106" t="s">
        <v>197</v>
      </c>
      <c r="F18" s="228" t="s">
        <v>132</v>
      </c>
      <c r="G18" s="106" t="s">
        <v>41</v>
      </c>
      <c r="H18" s="229" t="s">
        <v>131</v>
      </c>
      <c r="I18" s="229"/>
      <c r="J18" s="13" t="s">
        <v>105</v>
      </c>
      <c r="K18" s="19" t="s">
        <v>106</v>
      </c>
    </row>
    <row r="19" spans="1:11" ht="15.75">
      <c r="A19" s="107">
        <v>2</v>
      </c>
      <c r="B19" s="273" t="s">
        <v>201</v>
      </c>
      <c r="C19" s="231" t="s">
        <v>205</v>
      </c>
      <c r="D19" s="232">
        <v>22</v>
      </c>
      <c r="E19" s="274">
        <v>22000</v>
      </c>
      <c r="F19" s="274">
        <v>22000</v>
      </c>
      <c r="G19" s="11"/>
      <c r="H19" s="11"/>
      <c r="I19" s="11"/>
      <c r="J19" s="13"/>
      <c r="K19" s="129"/>
    </row>
    <row r="20" spans="1:11" ht="15.75">
      <c r="A20" s="107"/>
      <c r="B20" s="230"/>
      <c r="C20" s="231" t="s">
        <v>206</v>
      </c>
      <c r="D20" s="232"/>
      <c r="E20" s="234"/>
      <c r="F20" s="234"/>
      <c r="G20" s="11"/>
      <c r="H20" s="11"/>
      <c r="I20" s="11"/>
      <c r="J20" s="13"/>
      <c r="K20" s="129"/>
    </row>
    <row r="21" spans="1:11" ht="15.75">
      <c r="A21" s="107"/>
      <c r="B21" s="230"/>
      <c r="C21" s="231"/>
      <c r="D21" s="232"/>
      <c r="E21" s="233"/>
      <c r="F21" s="233"/>
      <c r="G21" s="11"/>
      <c r="H21" s="11"/>
      <c r="I21" s="11"/>
      <c r="J21" s="13"/>
      <c r="K21" s="129"/>
    </row>
    <row r="22" spans="1:11" ht="15.75">
      <c r="A22" s="107"/>
      <c r="B22" s="245"/>
      <c r="C22" s="231"/>
      <c r="D22" s="232"/>
      <c r="E22" s="274"/>
      <c r="F22" s="274"/>
      <c r="G22" s="11"/>
      <c r="H22" s="11"/>
      <c r="I22" s="11"/>
      <c r="J22" s="13"/>
      <c r="K22" s="129"/>
    </row>
    <row r="23" spans="1:11" ht="15.75">
      <c r="A23" s="237"/>
      <c r="B23" s="238"/>
      <c r="C23" s="239"/>
      <c r="D23" s="240"/>
      <c r="E23" s="241">
        <f>E19+E20+E21+E22</f>
        <v>22000</v>
      </c>
      <c r="F23" s="241">
        <f>F19+F20+F21+F22</f>
        <v>22000</v>
      </c>
      <c r="G23" s="242"/>
      <c r="H23" s="243"/>
      <c r="I23" s="243"/>
      <c r="J23" s="242">
        <f>F23-G23</f>
        <v>22000</v>
      </c>
      <c r="K23" s="244"/>
    </row>
    <row r="24" spans="1:11" s="21" customFormat="1" ht="24">
      <c r="A24" s="227" t="s">
        <v>3</v>
      </c>
      <c r="B24" s="227" t="s">
        <v>1</v>
      </c>
      <c r="C24" s="227" t="s">
        <v>0</v>
      </c>
      <c r="D24" s="227" t="s">
        <v>2</v>
      </c>
      <c r="E24" s="106" t="s">
        <v>197</v>
      </c>
      <c r="F24" s="228" t="s">
        <v>132</v>
      </c>
      <c r="G24" s="106" t="s">
        <v>41</v>
      </c>
      <c r="H24" s="229" t="s">
        <v>131</v>
      </c>
      <c r="I24" s="229"/>
      <c r="J24" s="13" t="s">
        <v>105</v>
      </c>
      <c r="K24" s="19" t="s">
        <v>106</v>
      </c>
    </row>
    <row r="25" spans="1:11" ht="15.75">
      <c r="A25" s="107">
        <v>3</v>
      </c>
      <c r="B25" s="273" t="s">
        <v>204</v>
      </c>
      <c r="C25" s="231" t="s">
        <v>202</v>
      </c>
      <c r="D25" s="232">
        <v>22</v>
      </c>
      <c r="E25" s="274">
        <v>22000</v>
      </c>
      <c r="F25" s="274">
        <v>22000</v>
      </c>
      <c r="G25" s="11"/>
      <c r="H25" s="11"/>
      <c r="I25" s="11"/>
      <c r="J25" s="13"/>
      <c r="K25" s="129"/>
    </row>
    <row r="26" spans="1:11" ht="15.75">
      <c r="A26" s="107"/>
      <c r="B26" s="230"/>
      <c r="C26" s="231" t="s">
        <v>203</v>
      </c>
      <c r="D26" s="232"/>
      <c r="E26" s="234"/>
      <c r="F26" s="234"/>
      <c r="G26" s="11"/>
      <c r="H26" s="11"/>
      <c r="I26" s="11"/>
      <c r="J26" s="13"/>
      <c r="K26" s="129"/>
    </row>
    <row r="27" spans="1:11" ht="15.75">
      <c r="A27" s="107"/>
      <c r="B27" s="230"/>
      <c r="C27" s="231"/>
      <c r="D27" s="232"/>
      <c r="E27" s="234"/>
      <c r="F27" s="234"/>
      <c r="G27" s="11"/>
      <c r="H27" s="11"/>
      <c r="I27" s="11"/>
      <c r="J27" s="13"/>
      <c r="K27" s="129"/>
    </row>
    <row r="28" spans="1:11" ht="15.75">
      <c r="A28" s="107"/>
      <c r="B28" s="230"/>
      <c r="C28" s="4"/>
      <c r="D28" s="232"/>
      <c r="E28" s="274"/>
      <c r="F28" s="274"/>
      <c r="G28" s="11"/>
      <c r="H28" s="11"/>
      <c r="I28" s="11"/>
      <c r="J28" s="13"/>
      <c r="K28" s="129"/>
    </row>
    <row r="29" spans="1:11" ht="15.75">
      <c r="A29" s="237"/>
      <c r="B29" s="238"/>
      <c r="C29" s="239"/>
      <c r="D29" s="240"/>
      <c r="E29" s="246">
        <f>E25+E26+E27+E28</f>
        <v>22000</v>
      </c>
      <c r="F29" s="246">
        <f>F25+F26+F27+F28</f>
        <v>22000</v>
      </c>
      <c r="G29" s="247"/>
      <c r="H29" s="248"/>
      <c r="I29" s="248"/>
      <c r="J29" s="242">
        <f>F29-G29</f>
        <v>22000</v>
      </c>
      <c r="K29" s="244"/>
    </row>
    <row r="30" spans="1:11" s="21" customFormat="1" ht="24">
      <c r="A30" s="227" t="s">
        <v>3</v>
      </c>
      <c r="B30" s="227" t="s">
        <v>1</v>
      </c>
      <c r="C30" s="227" t="s">
        <v>0</v>
      </c>
      <c r="D30" s="227" t="s">
        <v>2</v>
      </c>
      <c r="E30" s="106" t="s">
        <v>197</v>
      </c>
      <c r="F30" s="228" t="s">
        <v>132</v>
      </c>
      <c r="G30" s="106" t="s">
        <v>41</v>
      </c>
      <c r="H30" s="229" t="s">
        <v>131</v>
      </c>
      <c r="I30" s="229"/>
      <c r="J30" s="13" t="s">
        <v>105</v>
      </c>
      <c r="K30" s="19" t="s">
        <v>106</v>
      </c>
    </row>
    <row r="31" spans="1:11" s="21" customFormat="1" ht="15.75">
      <c r="A31" s="227">
        <v>4</v>
      </c>
      <c r="B31" s="273" t="s">
        <v>207</v>
      </c>
      <c r="C31" s="231" t="s">
        <v>208</v>
      </c>
      <c r="D31" s="232">
        <v>22</v>
      </c>
      <c r="E31" s="274">
        <v>22000</v>
      </c>
      <c r="F31" s="274">
        <v>22000</v>
      </c>
      <c r="G31" s="106"/>
      <c r="H31" s="229"/>
      <c r="I31" s="229"/>
      <c r="J31" s="13"/>
      <c r="K31" s="19"/>
    </row>
    <row r="32" spans="1:11" s="21" customFormat="1">
      <c r="A32" s="227"/>
      <c r="B32" s="230"/>
      <c r="C32" s="231" t="s">
        <v>209</v>
      </c>
      <c r="D32" s="232"/>
      <c r="E32" s="233"/>
      <c r="F32" s="233"/>
      <c r="G32" s="106"/>
      <c r="H32" s="229"/>
      <c r="I32" s="229"/>
      <c r="J32" s="13"/>
      <c r="K32" s="19"/>
    </row>
    <row r="33" spans="1:11" s="21" customFormat="1">
      <c r="A33" s="227"/>
      <c r="B33" s="230"/>
      <c r="C33" s="231" t="s">
        <v>210</v>
      </c>
      <c r="D33" s="232"/>
      <c r="E33" s="233"/>
      <c r="F33" s="233"/>
      <c r="G33" s="106"/>
      <c r="H33" s="229"/>
      <c r="I33" s="229"/>
      <c r="J33" s="13"/>
      <c r="K33" s="19"/>
    </row>
    <row r="34" spans="1:11" s="21" customFormat="1">
      <c r="A34" s="227"/>
      <c r="B34" s="230"/>
      <c r="C34" s="231"/>
      <c r="D34" s="232"/>
      <c r="E34" s="274"/>
      <c r="F34" s="234"/>
      <c r="G34" s="106"/>
      <c r="H34" s="229"/>
      <c r="I34" s="229"/>
      <c r="J34" s="13"/>
      <c r="K34" s="19"/>
    </row>
    <row r="35" spans="1:11" ht="15.75">
      <c r="A35" s="237"/>
      <c r="B35" s="238"/>
      <c r="C35" s="239"/>
      <c r="D35" s="240"/>
      <c r="E35" s="275">
        <v>22000</v>
      </c>
      <c r="F35" s="275">
        <v>22000</v>
      </c>
      <c r="G35" s="247"/>
      <c r="H35" s="243"/>
      <c r="I35" s="243"/>
      <c r="J35" s="275">
        <v>22000</v>
      </c>
      <c r="K35" s="266"/>
    </row>
    <row r="36" spans="1:11" s="21" customFormat="1" ht="24">
      <c r="A36" s="227" t="s">
        <v>3</v>
      </c>
      <c r="B36" s="227" t="s">
        <v>1</v>
      </c>
      <c r="C36" s="227" t="s">
        <v>0</v>
      </c>
      <c r="D36" s="227" t="s">
        <v>2</v>
      </c>
      <c r="E36" s="106" t="s">
        <v>197</v>
      </c>
      <c r="F36" s="228" t="s">
        <v>132</v>
      </c>
      <c r="G36" s="106" t="s">
        <v>41</v>
      </c>
      <c r="H36" s="229" t="s">
        <v>131</v>
      </c>
      <c r="I36" s="229"/>
      <c r="J36" s="13" t="s">
        <v>105</v>
      </c>
      <c r="K36" s="19" t="s">
        <v>106</v>
      </c>
    </row>
    <row r="37" spans="1:11" ht="15.75">
      <c r="A37" s="107">
        <v>5</v>
      </c>
      <c r="B37" s="273" t="s">
        <v>211</v>
      </c>
      <c r="C37" s="231" t="s">
        <v>212</v>
      </c>
      <c r="D37" s="232">
        <v>22</v>
      </c>
      <c r="E37" s="274">
        <v>22000</v>
      </c>
      <c r="F37" s="274">
        <v>22000</v>
      </c>
      <c r="G37" s="11"/>
      <c r="H37" s="11"/>
      <c r="I37" s="11"/>
      <c r="J37" s="13"/>
      <c r="K37" s="129"/>
    </row>
    <row r="38" spans="1:11" ht="15.75">
      <c r="A38" s="107"/>
      <c r="B38" s="230"/>
      <c r="C38" s="231" t="s">
        <v>213</v>
      </c>
      <c r="D38" s="232"/>
      <c r="E38" s="233"/>
      <c r="F38" s="233"/>
      <c r="G38" s="11"/>
      <c r="H38" s="11"/>
      <c r="I38" s="11"/>
      <c r="J38" s="13"/>
      <c r="K38" s="129"/>
    </row>
    <row r="39" spans="1:11" ht="15.75">
      <c r="A39" s="107"/>
      <c r="B39" s="230"/>
      <c r="C39" s="231" t="s">
        <v>214</v>
      </c>
      <c r="D39" s="232"/>
      <c r="E39" s="233"/>
      <c r="F39" s="233"/>
      <c r="G39" s="11"/>
      <c r="H39" s="11"/>
      <c r="I39" s="11"/>
      <c r="J39" s="13"/>
      <c r="K39" s="129"/>
    </row>
    <row r="40" spans="1:11" ht="15.75">
      <c r="A40" s="107"/>
      <c r="B40" s="230"/>
      <c r="C40" s="231"/>
      <c r="D40" s="232"/>
      <c r="E40" s="233"/>
      <c r="F40" s="233"/>
      <c r="G40" s="11"/>
      <c r="H40" s="11"/>
      <c r="I40" s="11"/>
      <c r="J40" s="13"/>
      <c r="K40" s="129"/>
    </row>
    <row r="41" spans="1:11" ht="15.75">
      <c r="A41" s="107"/>
      <c r="B41" s="230"/>
      <c r="C41" s="4"/>
      <c r="D41" s="232"/>
      <c r="E41" s="274"/>
      <c r="F41" s="274"/>
      <c r="G41" s="11"/>
      <c r="H41" s="11"/>
      <c r="I41" s="11"/>
      <c r="J41" s="13"/>
      <c r="K41" s="129"/>
    </row>
    <row r="42" spans="1:11" ht="15.75">
      <c r="A42" s="237"/>
      <c r="B42" s="238"/>
      <c r="C42" s="239"/>
      <c r="D42" s="240"/>
      <c r="E42" s="241">
        <f>E37+E38+E39+E40+E41</f>
        <v>22000</v>
      </c>
      <c r="F42" s="241">
        <f>F37+F38+F39+F40+F41</f>
        <v>22000</v>
      </c>
      <c r="G42" s="242"/>
      <c r="H42" s="243"/>
      <c r="I42" s="243"/>
      <c r="J42" s="242">
        <f>F42-G42</f>
        <v>22000</v>
      </c>
      <c r="K42" s="244"/>
    </row>
    <row r="43" spans="1:11" s="21" customFormat="1" ht="24">
      <c r="A43" s="227" t="s">
        <v>3</v>
      </c>
      <c r="B43" s="227" t="s">
        <v>1</v>
      </c>
      <c r="C43" s="227" t="s">
        <v>0</v>
      </c>
      <c r="D43" s="227" t="s">
        <v>2</v>
      </c>
      <c r="E43" s="106" t="s">
        <v>197</v>
      </c>
      <c r="F43" s="228" t="s">
        <v>132</v>
      </c>
      <c r="G43" s="106" t="s">
        <v>41</v>
      </c>
      <c r="H43" s="229" t="s">
        <v>131</v>
      </c>
      <c r="I43" s="229"/>
      <c r="J43" s="13" t="s">
        <v>105</v>
      </c>
      <c r="K43" s="19" t="s">
        <v>106</v>
      </c>
    </row>
    <row r="44" spans="1:11" ht="17.25" customHeight="1">
      <c r="A44" s="107">
        <v>6</v>
      </c>
      <c r="B44" s="277" t="s">
        <v>215</v>
      </c>
      <c r="C44" s="231" t="s">
        <v>216</v>
      </c>
      <c r="D44" s="232">
        <v>22</v>
      </c>
      <c r="E44" s="274">
        <v>22000</v>
      </c>
      <c r="F44" s="274">
        <v>22000</v>
      </c>
      <c r="G44" s="11"/>
      <c r="H44" s="11"/>
      <c r="I44" s="11"/>
      <c r="J44" s="13"/>
      <c r="K44" s="129"/>
    </row>
    <row r="45" spans="1:11" ht="15.75">
      <c r="A45" s="107"/>
      <c r="B45" s="230"/>
      <c r="C45" s="231" t="s">
        <v>217</v>
      </c>
      <c r="D45" s="232"/>
      <c r="E45" s="234"/>
      <c r="F45" s="234"/>
      <c r="G45" s="11"/>
      <c r="H45" s="11"/>
      <c r="I45" s="11"/>
      <c r="J45" s="13"/>
      <c r="K45" s="129"/>
    </row>
    <row r="46" spans="1:11" ht="15.75">
      <c r="A46" s="107"/>
      <c r="B46" s="230"/>
      <c r="C46" s="231" t="s">
        <v>218</v>
      </c>
      <c r="D46" s="232"/>
      <c r="E46" s="234"/>
      <c r="F46" s="234"/>
      <c r="G46" s="11"/>
      <c r="H46" s="11"/>
      <c r="I46" s="11"/>
      <c r="J46" s="13"/>
      <c r="K46" s="129"/>
    </row>
    <row r="47" spans="1:11" ht="15.75">
      <c r="A47" s="107"/>
      <c r="B47" s="230"/>
      <c r="C47" s="231" t="s">
        <v>219</v>
      </c>
      <c r="D47" s="232"/>
      <c r="E47" s="234"/>
      <c r="F47" s="234"/>
      <c r="G47" s="11"/>
      <c r="H47" s="11"/>
      <c r="I47" s="11"/>
      <c r="J47" s="13"/>
      <c r="K47" s="129"/>
    </row>
    <row r="48" spans="1:11" ht="15.75">
      <c r="A48" s="107"/>
      <c r="B48" s="230"/>
      <c r="C48" s="231"/>
      <c r="D48" s="232"/>
      <c r="E48" s="274"/>
      <c r="F48" s="274"/>
      <c r="G48" s="11"/>
      <c r="H48" s="11"/>
      <c r="I48" s="11"/>
      <c r="J48" s="13"/>
      <c r="K48" s="129"/>
    </row>
    <row r="49" spans="1:11" ht="15.75">
      <c r="A49" s="237"/>
      <c r="B49" s="238"/>
      <c r="C49" s="239"/>
      <c r="D49" s="240"/>
      <c r="E49" s="242">
        <f>E44+E45+E48</f>
        <v>22000</v>
      </c>
      <c r="F49" s="242">
        <f>F44+F45+F48</f>
        <v>22000</v>
      </c>
      <c r="G49" s="242"/>
      <c r="H49" s="243"/>
      <c r="I49" s="243"/>
      <c r="J49" s="242">
        <f>F49-G49</f>
        <v>22000</v>
      </c>
      <c r="K49" s="244"/>
    </row>
    <row r="50" spans="1:11" s="21" customFormat="1" ht="24">
      <c r="A50" s="227" t="s">
        <v>3</v>
      </c>
      <c r="B50" s="227" t="s">
        <v>1</v>
      </c>
      <c r="C50" s="227" t="s">
        <v>0</v>
      </c>
      <c r="D50" s="227" t="s">
        <v>2</v>
      </c>
      <c r="E50" s="106" t="s">
        <v>197</v>
      </c>
      <c r="F50" s="228" t="s">
        <v>132</v>
      </c>
      <c r="G50" s="106" t="s">
        <v>41</v>
      </c>
      <c r="H50" s="229" t="s">
        <v>131</v>
      </c>
      <c r="I50" s="229"/>
      <c r="J50" s="13" t="s">
        <v>105</v>
      </c>
      <c r="K50" s="19" t="s">
        <v>106</v>
      </c>
    </row>
    <row r="51" spans="1:11" s="21" customFormat="1" ht="15.75">
      <c r="A51" s="227">
        <v>7</v>
      </c>
      <c r="B51" s="276" t="s">
        <v>220</v>
      </c>
      <c r="C51" s="278" t="s">
        <v>221</v>
      </c>
      <c r="D51" s="280">
        <v>22</v>
      </c>
      <c r="E51" s="106"/>
      <c r="F51" s="228"/>
      <c r="G51" s="106"/>
      <c r="H51" s="229"/>
      <c r="I51" s="229"/>
      <c r="J51" s="13"/>
      <c r="K51" s="19"/>
    </row>
    <row r="52" spans="1:11" s="21" customFormat="1" ht="15.75">
      <c r="A52" s="227"/>
      <c r="B52" s="227"/>
      <c r="C52" s="278" t="s">
        <v>222</v>
      </c>
      <c r="D52" s="227"/>
      <c r="E52" s="106"/>
      <c r="F52" s="228"/>
      <c r="G52" s="106"/>
      <c r="H52" s="229"/>
      <c r="I52" s="229"/>
      <c r="J52" s="13"/>
      <c r="K52" s="19"/>
    </row>
    <row r="53" spans="1:11" s="21" customFormat="1" ht="15.75">
      <c r="A53" s="227"/>
      <c r="B53" s="227"/>
      <c r="C53" s="278" t="s">
        <v>223</v>
      </c>
      <c r="D53" s="227"/>
      <c r="E53" s="106"/>
      <c r="F53" s="228"/>
      <c r="G53" s="106"/>
      <c r="H53" s="229"/>
      <c r="I53" s="229"/>
      <c r="J53" s="13"/>
      <c r="K53" s="19"/>
    </row>
    <row r="54" spans="1:11" ht="18" customHeight="1">
      <c r="A54" s="107"/>
      <c r="B54" s="230"/>
      <c r="C54" s="279" t="s">
        <v>224</v>
      </c>
      <c r="D54" s="232"/>
      <c r="E54" s="274">
        <v>22000</v>
      </c>
      <c r="F54" s="274">
        <v>22000</v>
      </c>
      <c r="G54" s="11"/>
      <c r="H54" s="11"/>
      <c r="I54" s="11"/>
      <c r="J54" s="13"/>
      <c r="K54" s="129"/>
    </row>
    <row r="55" spans="1:11" ht="15.75">
      <c r="A55" s="237"/>
      <c r="B55" s="238"/>
      <c r="C55" s="239"/>
      <c r="D55" s="240"/>
      <c r="E55" s="242">
        <f>E54</f>
        <v>22000</v>
      </c>
      <c r="F55" s="242">
        <f>F54</f>
        <v>22000</v>
      </c>
      <c r="G55" s="242"/>
      <c r="H55" s="243"/>
      <c r="I55" s="243"/>
      <c r="J55" s="242">
        <f>F55-G55</f>
        <v>22000</v>
      </c>
      <c r="K55" s="244"/>
    </row>
    <row r="56" spans="1:11" s="21" customFormat="1" ht="24">
      <c r="A56" s="227" t="s">
        <v>3</v>
      </c>
      <c r="B56" s="227" t="s">
        <v>1</v>
      </c>
      <c r="C56" s="227" t="s">
        <v>0</v>
      </c>
      <c r="D56" s="227" t="s">
        <v>2</v>
      </c>
      <c r="E56" s="106" t="s">
        <v>197</v>
      </c>
      <c r="F56" s="228" t="s">
        <v>132</v>
      </c>
      <c r="G56" s="106" t="s">
        <v>41</v>
      </c>
      <c r="H56" s="229" t="s">
        <v>131</v>
      </c>
      <c r="I56" s="229"/>
      <c r="J56" s="13" t="s">
        <v>105</v>
      </c>
      <c r="K56" s="19" t="s">
        <v>106</v>
      </c>
    </row>
    <row r="57" spans="1:11" ht="30">
      <c r="A57" s="107">
        <v>8</v>
      </c>
      <c r="B57" s="272" t="s">
        <v>225</v>
      </c>
      <c r="C57" s="231" t="s">
        <v>226</v>
      </c>
      <c r="D57" s="280">
        <v>22</v>
      </c>
      <c r="E57" s="274">
        <v>22000</v>
      </c>
      <c r="F57" s="274">
        <v>22000</v>
      </c>
      <c r="G57" s="11"/>
      <c r="H57" s="11"/>
      <c r="I57" s="11"/>
      <c r="J57" s="13"/>
      <c r="K57" s="129"/>
    </row>
    <row r="58" spans="1:11" ht="15.75">
      <c r="A58" s="107"/>
      <c r="B58" s="230"/>
      <c r="C58" s="231" t="s">
        <v>227</v>
      </c>
      <c r="D58" s="232"/>
      <c r="E58" s="234"/>
      <c r="F58" s="234"/>
      <c r="G58" s="11"/>
      <c r="H58" s="11"/>
      <c r="I58" s="11"/>
      <c r="J58" s="13"/>
      <c r="K58" s="129"/>
    </row>
    <row r="59" spans="1:11" ht="15.75">
      <c r="A59" s="107"/>
      <c r="B59" s="230"/>
      <c r="C59" s="231"/>
      <c r="D59" s="232"/>
      <c r="E59" s="274"/>
      <c r="F59" s="274"/>
      <c r="G59" s="11"/>
      <c r="H59" s="11"/>
      <c r="I59" s="11"/>
      <c r="J59" s="13"/>
      <c r="K59" s="129"/>
    </row>
    <row r="60" spans="1:11" ht="15.75">
      <c r="A60" s="237"/>
      <c r="B60" s="238"/>
      <c r="C60" s="239"/>
      <c r="D60" s="240"/>
      <c r="E60" s="242">
        <f>E57+E58+E59</f>
        <v>22000</v>
      </c>
      <c r="F60" s="242">
        <f>F57+F58+F59</f>
        <v>22000</v>
      </c>
      <c r="G60" s="242"/>
      <c r="H60" s="243"/>
      <c r="I60" s="243"/>
      <c r="J60" s="242">
        <f>F60-G60</f>
        <v>22000</v>
      </c>
      <c r="K60" s="244"/>
    </row>
    <row r="61" spans="1:11" s="21" customFormat="1" ht="24">
      <c r="A61" s="227" t="s">
        <v>3</v>
      </c>
      <c r="B61" s="227" t="s">
        <v>1</v>
      </c>
      <c r="C61" s="227" t="s">
        <v>0</v>
      </c>
      <c r="D61" s="227" t="s">
        <v>2</v>
      </c>
      <c r="E61" s="106" t="s">
        <v>197</v>
      </c>
      <c r="F61" s="228" t="s">
        <v>132</v>
      </c>
      <c r="G61" s="106" t="s">
        <v>41</v>
      </c>
      <c r="H61" s="229" t="s">
        <v>131</v>
      </c>
      <c r="I61" s="229"/>
      <c r="J61" s="13" t="s">
        <v>105</v>
      </c>
      <c r="K61" s="19" t="s">
        <v>106</v>
      </c>
    </row>
    <row r="62" spans="1:11" ht="15.75">
      <c r="A62" s="107">
        <v>9</v>
      </c>
      <c r="B62" s="272" t="s">
        <v>228</v>
      </c>
      <c r="C62" s="231" t="s">
        <v>229</v>
      </c>
      <c r="D62" s="280">
        <v>22</v>
      </c>
      <c r="E62" s="274">
        <v>22000</v>
      </c>
      <c r="F62" s="274">
        <v>22000</v>
      </c>
      <c r="G62" s="11"/>
      <c r="H62" s="11"/>
      <c r="I62" s="11"/>
      <c r="J62" s="13"/>
      <c r="K62" s="129"/>
    </row>
    <row r="63" spans="1:11" ht="15.75">
      <c r="A63" s="107"/>
      <c r="B63" s="230"/>
      <c r="C63" s="231" t="s">
        <v>230</v>
      </c>
      <c r="D63" s="232"/>
      <c r="E63" s="233"/>
      <c r="F63" s="233"/>
      <c r="G63" s="11"/>
      <c r="H63" s="11"/>
      <c r="I63" s="11"/>
      <c r="J63" s="13"/>
      <c r="K63" s="129"/>
    </row>
    <row r="64" spans="1:11" ht="15.75">
      <c r="A64" s="107"/>
      <c r="B64" s="230"/>
      <c r="C64" s="231" t="s">
        <v>231</v>
      </c>
      <c r="D64" s="232"/>
      <c r="E64" s="233"/>
      <c r="F64" s="233"/>
      <c r="G64" s="11"/>
      <c r="H64" s="11"/>
      <c r="I64" s="11"/>
      <c r="J64" s="13"/>
      <c r="K64" s="129"/>
    </row>
    <row r="65" spans="1:11" ht="15.75">
      <c r="A65" s="107"/>
      <c r="B65" s="230"/>
      <c r="C65" s="4"/>
      <c r="D65" s="232"/>
      <c r="E65" s="274"/>
      <c r="F65" s="274"/>
      <c r="G65" s="11"/>
      <c r="H65" s="11"/>
      <c r="I65" s="11"/>
      <c r="J65" s="13"/>
      <c r="K65" s="129"/>
    </row>
    <row r="66" spans="1:11" ht="15.75">
      <c r="A66" s="237"/>
      <c r="B66" s="238"/>
      <c r="C66" s="239"/>
      <c r="D66" s="240"/>
      <c r="E66" s="242">
        <f>E62+E63+E65</f>
        <v>22000</v>
      </c>
      <c r="F66" s="242">
        <f>F62+F63+F65</f>
        <v>22000</v>
      </c>
      <c r="G66" s="242"/>
      <c r="H66" s="243"/>
      <c r="I66" s="243"/>
      <c r="J66" s="242">
        <f>F66-G66</f>
        <v>22000</v>
      </c>
      <c r="K66" s="244"/>
    </row>
    <row r="67" spans="1:11" s="21" customFormat="1" ht="24">
      <c r="A67" s="227" t="s">
        <v>3</v>
      </c>
      <c r="B67" s="227" t="s">
        <v>1</v>
      </c>
      <c r="C67" s="227" t="s">
        <v>0</v>
      </c>
      <c r="D67" s="227" t="s">
        <v>2</v>
      </c>
      <c r="E67" s="106" t="s">
        <v>197</v>
      </c>
      <c r="F67" s="228" t="s">
        <v>132</v>
      </c>
      <c r="G67" s="106" t="s">
        <v>41</v>
      </c>
      <c r="H67" s="229" t="s">
        <v>131</v>
      </c>
      <c r="I67" s="229"/>
      <c r="J67" s="13" t="s">
        <v>105</v>
      </c>
      <c r="K67" s="19" t="s">
        <v>106</v>
      </c>
    </row>
    <row r="68" spans="1:11" ht="30">
      <c r="A68" s="107">
        <v>10</v>
      </c>
      <c r="B68" s="26" t="s">
        <v>232</v>
      </c>
      <c r="C68" s="231" t="s">
        <v>233</v>
      </c>
      <c r="D68" s="280">
        <v>22</v>
      </c>
      <c r="E68" s="274">
        <v>22000</v>
      </c>
      <c r="F68" s="274">
        <v>22000</v>
      </c>
      <c r="G68" s="11"/>
      <c r="H68" s="11"/>
      <c r="I68" s="11"/>
      <c r="J68" s="13"/>
      <c r="K68" s="129"/>
    </row>
    <row r="69" spans="1:11" ht="15.75">
      <c r="A69" s="107"/>
      <c r="B69" s="230"/>
      <c r="C69" s="231" t="s">
        <v>234</v>
      </c>
      <c r="D69" s="232"/>
      <c r="E69" s="233"/>
      <c r="F69" s="233"/>
      <c r="G69" s="11"/>
      <c r="H69" s="11"/>
      <c r="I69" s="11"/>
      <c r="J69" s="13"/>
      <c r="K69" s="129"/>
    </row>
    <row r="70" spans="1:11" ht="15.75">
      <c r="A70" s="107"/>
      <c r="B70" s="230"/>
      <c r="C70" s="231"/>
      <c r="D70" s="232"/>
      <c r="E70" s="234"/>
      <c r="F70" s="234"/>
      <c r="G70" s="11"/>
      <c r="H70" s="11"/>
      <c r="I70" s="11"/>
      <c r="J70" s="13"/>
      <c r="K70" s="129"/>
    </row>
    <row r="71" spans="1:11" ht="15.75">
      <c r="A71" s="107"/>
      <c r="B71" s="230"/>
      <c r="C71" s="231"/>
      <c r="D71" s="232"/>
      <c r="E71" s="234"/>
      <c r="F71" s="234"/>
      <c r="G71" s="11"/>
      <c r="H71" s="11"/>
      <c r="I71" s="11"/>
      <c r="J71" s="13"/>
      <c r="K71" s="129"/>
    </row>
    <row r="72" spans="1:11" ht="15.75">
      <c r="A72" s="107"/>
      <c r="B72" s="230"/>
      <c r="C72" s="231"/>
      <c r="D72" s="232"/>
      <c r="E72" s="235"/>
      <c r="F72" s="235"/>
      <c r="G72" s="11"/>
      <c r="H72" s="11"/>
      <c r="I72" s="11"/>
      <c r="J72" s="13"/>
      <c r="K72" s="129"/>
    </row>
    <row r="73" spans="1:11" ht="15.75">
      <c r="A73" s="107"/>
      <c r="B73" s="230"/>
      <c r="C73" s="231"/>
      <c r="D73" s="232"/>
      <c r="E73" s="234"/>
      <c r="F73" s="234"/>
      <c r="G73" s="11"/>
      <c r="H73" s="11"/>
      <c r="I73" s="11"/>
      <c r="J73" s="13"/>
      <c r="K73" s="129"/>
    </row>
    <row r="74" spans="1:11" ht="15.75">
      <c r="A74" s="107"/>
      <c r="B74" s="230"/>
      <c r="C74" s="231"/>
      <c r="D74" s="232"/>
      <c r="E74" s="274"/>
      <c r="F74" s="274"/>
      <c r="G74" s="11"/>
      <c r="H74" s="11"/>
      <c r="I74" s="11"/>
      <c r="J74" s="13"/>
      <c r="K74" s="129"/>
    </row>
    <row r="75" spans="1:11" ht="15.75">
      <c r="A75" s="237"/>
      <c r="B75" s="238"/>
      <c r="C75" s="239"/>
      <c r="D75" s="240"/>
      <c r="E75" s="242">
        <f>E68+E69+E70+E71+E72+E73+E74</f>
        <v>22000</v>
      </c>
      <c r="F75" s="242">
        <f>F68+F69+F70+F71+F72+F73+F74</f>
        <v>22000</v>
      </c>
      <c r="G75" s="242"/>
      <c r="H75" s="243"/>
      <c r="I75" s="243"/>
      <c r="J75" s="242">
        <f>E75-G75</f>
        <v>22000</v>
      </c>
      <c r="K75" s="244"/>
    </row>
    <row r="76" spans="1:11" s="21" customFormat="1" ht="24">
      <c r="A76" s="227" t="s">
        <v>3</v>
      </c>
      <c r="B76" s="227" t="s">
        <v>1</v>
      </c>
      <c r="C76" s="227" t="s">
        <v>0</v>
      </c>
      <c r="D76" s="227" t="s">
        <v>2</v>
      </c>
      <c r="E76" s="106" t="s">
        <v>197</v>
      </c>
      <c r="F76" s="228" t="s">
        <v>132</v>
      </c>
      <c r="G76" s="106" t="s">
        <v>41</v>
      </c>
      <c r="H76" s="229" t="s">
        <v>131</v>
      </c>
      <c r="I76" s="229"/>
      <c r="J76" s="13" t="s">
        <v>105</v>
      </c>
      <c r="K76" s="19" t="s">
        <v>106</v>
      </c>
    </row>
    <row r="77" spans="1:11" ht="30">
      <c r="A77" s="107">
        <v>11</v>
      </c>
      <c r="B77" s="272" t="s">
        <v>235</v>
      </c>
      <c r="C77" s="231" t="s">
        <v>236</v>
      </c>
      <c r="D77" s="280">
        <v>22</v>
      </c>
      <c r="E77" s="274">
        <v>22000</v>
      </c>
      <c r="F77" s="274">
        <v>22000</v>
      </c>
      <c r="G77" s="11"/>
      <c r="H77" s="11"/>
      <c r="I77" s="11"/>
      <c r="J77" s="13"/>
      <c r="K77" s="129"/>
    </row>
    <row r="78" spans="1:11" ht="15.75">
      <c r="A78" s="107"/>
      <c r="B78" s="249"/>
      <c r="C78" s="231" t="s">
        <v>237</v>
      </c>
      <c r="D78" s="232"/>
      <c r="E78" s="234"/>
      <c r="F78" s="234"/>
      <c r="G78" s="11"/>
      <c r="H78" s="11"/>
      <c r="I78" s="11"/>
      <c r="J78" s="13"/>
      <c r="K78" s="129"/>
    </row>
    <row r="79" spans="1:11" ht="15.75">
      <c r="A79" s="107"/>
      <c r="B79" s="230"/>
      <c r="C79" s="231" t="s">
        <v>238</v>
      </c>
      <c r="D79" s="232"/>
      <c r="E79" s="233"/>
      <c r="F79" s="233"/>
      <c r="G79" s="11"/>
      <c r="H79" s="11"/>
      <c r="I79" s="11"/>
      <c r="J79" s="13"/>
      <c r="K79" s="129"/>
    </row>
    <row r="80" spans="1:11" ht="15.75">
      <c r="A80" s="107"/>
      <c r="B80" s="230"/>
      <c r="C80" s="231"/>
      <c r="D80" s="232"/>
      <c r="E80" s="274"/>
      <c r="F80" s="274"/>
      <c r="G80" s="11"/>
      <c r="H80" s="11"/>
      <c r="I80" s="11"/>
      <c r="J80" s="13"/>
      <c r="K80" s="129"/>
    </row>
    <row r="81" spans="1:11" ht="15.75">
      <c r="A81" s="237"/>
      <c r="B81" s="281"/>
      <c r="C81" s="282"/>
      <c r="D81" s="283"/>
      <c r="E81" s="242">
        <v>22000</v>
      </c>
      <c r="F81" s="242">
        <v>22000</v>
      </c>
      <c r="G81" s="242"/>
      <c r="H81" s="243"/>
      <c r="I81" s="243"/>
      <c r="J81" s="242">
        <f>F81-G81</f>
        <v>22000</v>
      </c>
      <c r="K81" s="244"/>
    </row>
    <row r="82" spans="1:11" ht="27.75" customHeight="1">
      <c r="A82" s="107"/>
      <c r="B82" s="230"/>
      <c r="C82" s="329" t="s">
        <v>264</v>
      </c>
      <c r="D82" s="232"/>
      <c r="E82" s="274"/>
      <c r="F82" s="274"/>
      <c r="G82" s="11"/>
      <c r="H82" s="11"/>
      <c r="I82" s="11"/>
      <c r="J82" s="13"/>
      <c r="K82" s="129"/>
    </row>
    <row r="83" spans="1:11" s="2" customFormat="1" ht="15.75">
      <c r="A83" s="237"/>
      <c r="B83" s="238"/>
      <c r="C83" s="239"/>
      <c r="D83" s="240"/>
      <c r="E83" s="242"/>
      <c r="F83" s="242"/>
      <c r="G83" s="242"/>
      <c r="H83" s="243"/>
      <c r="I83" s="243"/>
      <c r="J83" s="242"/>
      <c r="K83" s="244"/>
    </row>
    <row r="84" spans="1:11" s="21" customFormat="1" ht="24">
      <c r="A84" s="227" t="s">
        <v>3</v>
      </c>
      <c r="B84" s="227" t="s">
        <v>1</v>
      </c>
      <c r="C84" s="227" t="s">
        <v>0</v>
      </c>
      <c r="D84" s="227" t="s">
        <v>2</v>
      </c>
      <c r="E84" s="106" t="s">
        <v>197</v>
      </c>
      <c r="F84" s="228" t="s">
        <v>132</v>
      </c>
      <c r="G84" s="106" t="s">
        <v>41</v>
      </c>
      <c r="H84" s="229" t="s">
        <v>131</v>
      </c>
      <c r="I84" s="229"/>
      <c r="J84" s="13" t="s">
        <v>105</v>
      </c>
      <c r="K84" s="19" t="s">
        <v>106</v>
      </c>
    </row>
    <row r="85" spans="1:11" s="2" customFormat="1" ht="15.75">
      <c r="A85" s="107">
        <v>1</v>
      </c>
      <c r="B85" s="273" t="s">
        <v>239</v>
      </c>
      <c r="C85" s="231" t="s">
        <v>240</v>
      </c>
      <c r="D85" s="232">
        <v>30</v>
      </c>
      <c r="E85" s="274">
        <v>22000</v>
      </c>
      <c r="F85" s="274">
        <v>22000</v>
      </c>
      <c r="G85" s="11"/>
      <c r="H85" s="11"/>
      <c r="I85" s="11"/>
      <c r="J85" s="13"/>
      <c r="K85" s="129"/>
    </row>
    <row r="86" spans="1:11" s="2" customFormat="1" ht="15.75">
      <c r="A86" s="107"/>
      <c r="B86" s="230"/>
      <c r="C86" s="231"/>
      <c r="D86" s="232"/>
      <c r="E86" s="233"/>
      <c r="F86" s="233"/>
      <c r="G86" s="11"/>
      <c r="H86" s="11"/>
      <c r="I86" s="11"/>
      <c r="J86" s="13"/>
      <c r="K86" s="129"/>
    </row>
    <row r="87" spans="1:11" s="2" customFormat="1" ht="15.75">
      <c r="A87" s="107"/>
      <c r="B87" s="230"/>
      <c r="C87" s="231"/>
      <c r="D87" s="232"/>
      <c r="E87" s="233"/>
      <c r="F87" s="233"/>
      <c r="G87" s="11"/>
      <c r="H87" s="11"/>
      <c r="I87" s="11"/>
      <c r="J87" s="13"/>
      <c r="K87" s="129"/>
    </row>
    <row r="88" spans="1:11" ht="15.75">
      <c r="A88" s="107"/>
      <c r="B88" s="230"/>
      <c r="C88" s="4"/>
      <c r="D88" s="232"/>
      <c r="E88" s="235"/>
      <c r="F88" s="235"/>
      <c r="G88" s="11"/>
      <c r="H88" s="11"/>
      <c r="I88" s="11"/>
      <c r="J88" s="13"/>
      <c r="K88" s="129"/>
    </row>
    <row r="89" spans="1:11" ht="15.75">
      <c r="A89" s="237"/>
      <c r="B89" s="238"/>
      <c r="C89" s="239"/>
      <c r="D89" s="240"/>
      <c r="E89" s="242">
        <f>E85+E86+E87+E88</f>
        <v>22000</v>
      </c>
      <c r="F89" s="242">
        <f>F85+F86+F87+F88</f>
        <v>22000</v>
      </c>
      <c r="G89" s="242"/>
      <c r="H89" s="243"/>
      <c r="I89" s="243"/>
      <c r="J89" s="242">
        <f>F89-G89</f>
        <v>22000</v>
      </c>
      <c r="K89" s="244"/>
    </row>
    <row r="90" spans="1:11" s="21" customFormat="1" ht="24">
      <c r="A90" s="227" t="s">
        <v>3</v>
      </c>
      <c r="B90" s="227" t="s">
        <v>1</v>
      </c>
      <c r="C90" s="227" t="s">
        <v>0</v>
      </c>
      <c r="D90" s="227" t="s">
        <v>2</v>
      </c>
      <c r="E90" s="106" t="s">
        <v>197</v>
      </c>
      <c r="F90" s="228" t="s">
        <v>132</v>
      </c>
      <c r="G90" s="106" t="s">
        <v>41</v>
      </c>
      <c r="H90" s="229" t="s">
        <v>131</v>
      </c>
      <c r="I90" s="229"/>
      <c r="J90" s="13" t="s">
        <v>105</v>
      </c>
      <c r="K90" s="19" t="s">
        <v>106</v>
      </c>
    </row>
    <row r="91" spans="1:11" s="21" customFormat="1" ht="15.75">
      <c r="A91" s="107">
        <v>2</v>
      </c>
      <c r="B91" s="27" t="s">
        <v>241</v>
      </c>
      <c r="C91" s="231" t="s">
        <v>240</v>
      </c>
      <c r="D91" s="232">
        <v>6</v>
      </c>
      <c r="E91" s="235">
        <v>22000</v>
      </c>
      <c r="F91" s="235">
        <v>6000</v>
      </c>
      <c r="G91" s="11"/>
      <c r="H91" s="250"/>
      <c r="I91" s="250"/>
      <c r="J91" s="13"/>
      <c r="K91" s="129"/>
    </row>
    <row r="92" spans="1:11" s="21" customFormat="1">
      <c r="A92" s="227"/>
      <c r="B92" s="227"/>
      <c r="C92" s="227"/>
      <c r="D92" s="227"/>
      <c r="E92" s="106"/>
      <c r="F92" s="235"/>
      <c r="G92" s="106"/>
      <c r="H92" s="229"/>
      <c r="I92" s="229"/>
      <c r="J92" s="13"/>
      <c r="K92" s="19"/>
    </row>
    <row r="93" spans="1:11" ht="15.75">
      <c r="A93" s="237"/>
      <c r="B93" s="284"/>
      <c r="C93" s="282"/>
      <c r="D93" s="283"/>
      <c r="E93" s="285">
        <v>22000</v>
      </c>
      <c r="F93" s="285">
        <v>6000</v>
      </c>
      <c r="G93" s="269"/>
      <c r="H93" s="286"/>
      <c r="I93" s="286"/>
      <c r="J93" s="285">
        <v>6000</v>
      </c>
      <c r="K93" s="287"/>
    </row>
    <row r="94" spans="1:11" ht="30.75" customHeight="1">
      <c r="A94" s="107"/>
      <c r="B94" s="245"/>
      <c r="C94" s="329" t="s">
        <v>263</v>
      </c>
      <c r="D94" s="232"/>
      <c r="E94" s="235"/>
      <c r="F94" s="235"/>
      <c r="G94" s="11"/>
      <c r="H94" s="250"/>
      <c r="I94" s="250"/>
      <c r="J94" s="13"/>
      <c r="K94" s="129"/>
    </row>
    <row r="95" spans="1:11" ht="15.75">
      <c r="A95" s="237"/>
      <c r="B95" s="238"/>
      <c r="C95" s="239"/>
      <c r="D95" s="240"/>
      <c r="E95" s="242"/>
      <c r="F95" s="242"/>
      <c r="G95" s="242"/>
      <c r="H95" s="242"/>
      <c r="I95" s="242"/>
      <c r="J95" s="242"/>
      <c r="K95" s="244"/>
    </row>
    <row r="96" spans="1:11" ht="24">
      <c r="A96" s="227" t="s">
        <v>3</v>
      </c>
      <c r="B96" s="227" t="s">
        <v>1</v>
      </c>
      <c r="C96" s="227" t="s">
        <v>0</v>
      </c>
      <c r="D96" s="227" t="s">
        <v>2</v>
      </c>
      <c r="E96" s="106" t="s">
        <v>197</v>
      </c>
      <c r="F96" s="228" t="s">
        <v>132</v>
      </c>
      <c r="G96" s="106" t="s">
        <v>41</v>
      </c>
      <c r="H96" s="229" t="s">
        <v>194</v>
      </c>
      <c r="I96" s="229"/>
      <c r="J96" s="13" t="s">
        <v>105</v>
      </c>
      <c r="K96" s="19" t="s">
        <v>106</v>
      </c>
    </row>
    <row r="97" spans="1:11" ht="15.75">
      <c r="A97" s="107">
        <v>1</v>
      </c>
      <c r="B97" s="273" t="s">
        <v>242</v>
      </c>
      <c r="C97" s="231" t="s">
        <v>240</v>
      </c>
      <c r="D97" s="232">
        <v>22</v>
      </c>
      <c r="E97" s="274">
        <v>21000</v>
      </c>
      <c r="F97" s="274">
        <v>21000</v>
      </c>
      <c r="G97" s="11"/>
      <c r="H97" s="11"/>
      <c r="I97" s="11"/>
      <c r="J97" s="13"/>
      <c r="K97" s="129"/>
    </row>
    <row r="98" spans="1:11" ht="15.75">
      <c r="A98" s="107"/>
      <c r="B98" s="230"/>
      <c r="C98" s="231"/>
      <c r="D98" s="232"/>
      <c r="E98" s="274"/>
      <c r="F98" s="274"/>
      <c r="G98" s="11"/>
      <c r="H98" s="11"/>
      <c r="I98" s="11"/>
      <c r="J98" s="13"/>
      <c r="K98" s="129"/>
    </row>
    <row r="99" spans="1:11" ht="15.75">
      <c r="A99" s="237"/>
      <c r="B99" s="238"/>
      <c r="C99" s="239"/>
      <c r="D99" s="240"/>
      <c r="E99" s="242">
        <f>E97+E98</f>
        <v>21000</v>
      </c>
      <c r="F99" s="242">
        <f>SUM(F97:F98)</f>
        <v>21000</v>
      </c>
      <c r="G99" s="242"/>
      <c r="H99" s="242"/>
      <c r="I99" s="242"/>
      <c r="J99" s="242">
        <v>21000</v>
      </c>
      <c r="K99" s="244"/>
    </row>
    <row r="100" spans="1:11" s="2" customFormat="1" ht="24">
      <c r="A100" s="227" t="s">
        <v>3</v>
      </c>
      <c r="B100" s="227" t="s">
        <v>1</v>
      </c>
      <c r="C100" s="227" t="s">
        <v>0</v>
      </c>
      <c r="D100" s="227" t="s">
        <v>2</v>
      </c>
      <c r="E100" s="106" t="s">
        <v>197</v>
      </c>
      <c r="F100" s="228" t="s">
        <v>132</v>
      </c>
      <c r="G100" s="106" t="s">
        <v>41</v>
      </c>
      <c r="H100" s="229" t="s">
        <v>131</v>
      </c>
      <c r="I100" s="229"/>
      <c r="J100" s="13" t="s">
        <v>105</v>
      </c>
      <c r="K100" s="19" t="s">
        <v>106</v>
      </c>
    </row>
    <row r="101" spans="1:11" ht="15.75">
      <c r="A101" s="251">
        <v>2</v>
      </c>
      <c r="B101" s="273" t="s">
        <v>243</v>
      </c>
      <c r="C101" s="231" t="s">
        <v>240</v>
      </c>
      <c r="D101" s="232">
        <v>22</v>
      </c>
      <c r="E101" s="274">
        <v>25000</v>
      </c>
      <c r="F101" s="274">
        <v>25000</v>
      </c>
      <c r="G101" s="11"/>
      <c r="H101" s="11"/>
      <c r="I101" s="11"/>
      <c r="J101" s="19"/>
      <c r="K101" s="129"/>
    </row>
    <row r="102" spans="1:11" ht="15.75">
      <c r="A102" s="12"/>
      <c r="B102" s="245"/>
      <c r="C102" s="231"/>
      <c r="D102" s="232"/>
      <c r="E102" s="235"/>
      <c r="F102" s="235"/>
      <c r="G102" s="11"/>
      <c r="H102" s="11"/>
      <c r="I102" s="11"/>
      <c r="J102" s="19"/>
      <c r="K102" s="129"/>
    </row>
    <row r="103" spans="1:11" ht="15.75">
      <c r="A103" s="252"/>
      <c r="B103" s="252"/>
      <c r="C103" s="240"/>
      <c r="D103" s="240"/>
      <c r="E103" s="242">
        <f>E101+E102</f>
        <v>25000</v>
      </c>
      <c r="F103" s="242">
        <f>F101+F102</f>
        <v>25000</v>
      </c>
      <c r="G103" s="242"/>
      <c r="H103" s="243"/>
      <c r="I103" s="243"/>
      <c r="J103" s="253">
        <f>F103-G103</f>
        <v>25000</v>
      </c>
      <c r="K103" s="244"/>
    </row>
    <row r="104" spans="1:11" s="21" customFormat="1" ht="24">
      <c r="A104" s="227" t="s">
        <v>3</v>
      </c>
      <c r="B104" s="227" t="s">
        <v>1</v>
      </c>
      <c r="C104" s="227" t="s">
        <v>0</v>
      </c>
      <c r="D104" s="227" t="s">
        <v>2</v>
      </c>
      <c r="E104" s="106" t="s">
        <v>197</v>
      </c>
      <c r="F104" s="228" t="s">
        <v>132</v>
      </c>
      <c r="G104" s="106" t="s">
        <v>41</v>
      </c>
      <c r="H104" s="229" t="s">
        <v>131</v>
      </c>
      <c r="I104" s="229"/>
      <c r="J104" s="13" t="s">
        <v>105</v>
      </c>
      <c r="K104" s="19" t="s">
        <v>106</v>
      </c>
    </row>
    <row r="105" spans="1:11" s="21" customFormat="1" ht="15.75">
      <c r="A105" s="254">
        <v>3</v>
      </c>
      <c r="B105" s="273" t="s">
        <v>244</v>
      </c>
      <c r="C105" s="231" t="s">
        <v>240</v>
      </c>
      <c r="D105" s="232">
        <v>22</v>
      </c>
      <c r="E105" s="274">
        <v>25000</v>
      </c>
      <c r="F105" s="274">
        <v>25000</v>
      </c>
      <c r="G105" s="106"/>
      <c r="H105" s="229"/>
      <c r="I105" s="229"/>
      <c r="J105" s="13"/>
      <c r="K105" s="19"/>
    </row>
    <row r="106" spans="1:11" ht="15.75">
      <c r="A106" s="12"/>
      <c r="B106" s="245"/>
      <c r="C106" s="231"/>
      <c r="D106" s="232"/>
      <c r="E106" s="255"/>
      <c r="F106" s="255"/>
      <c r="G106" s="11"/>
      <c r="H106" s="11"/>
      <c r="I106" s="11"/>
      <c r="J106" s="19"/>
      <c r="K106" s="129"/>
    </row>
    <row r="107" spans="1:11" ht="15.75">
      <c r="A107" s="12"/>
      <c r="B107" s="245"/>
      <c r="C107" s="231"/>
      <c r="D107" s="232"/>
      <c r="E107" s="255"/>
      <c r="F107" s="255"/>
      <c r="G107" s="11"/>
      <c r="H107" s="11"/>
      <c r="I107" s="11"/>
      <c r="J107" s="19"/>
      <c r="K107" s="129"/>
    </row>
    <row r="108" spans="1:11" ht="15.75">
      <c r="A108" s="252"/>
      <c r="B108" s="252"/>
      <c r="C108" s="240"/>
      <c r="D108" s="240"/>
      <c r="E108" s="242">
        <f>E105+E106+E107</f>
        <v>25000</v>
      </c>
      <c r="F108" s="242">
        <f>F105+F106+F107</f>
        <v>25000</v>
      </c>
      <c r="G108" s="242"/>
      <c r="H108" s="243"/>
      <c r="I108" s="243"/>
      <c r="J108" s="253">
        <f>F108-G108</f>
        <v>25000</v>
      </c>
      <c r="K108" s="244"/>
    </row>
    <row r="109" spans="1:11" ht="15.75">
      <c r="A109" s="16"/>
      <c r="B109" s="245"/>
      <c r="C109" s="288" t="s">
        <v>245</v>
      </c>
      <c r="D109" s="232"/>
      <c r="E109" s="235"/>
      <c r="F109" s="235"/>
      <c r="G109" s="18"/>
      <c r="H109" s="18"/>
      <c r="I109" s="18"/>
      <c r="J109" s="256"/>
      <c r="K109" s="135"/>
    </row>
    <row r="110" spans="1:11" ht="15.75">
      <c r="A110" s="257"/>
      <c r="B110" s="257"/>
      <c r="C110" s="258"/>
      <c r="D110" s="258"/>
      <c r="E110" s="246"/>
      <c r="F110" s="246"/>
      <c r="G110" s="242"/>
      <c r="H110" s="248"/>
      <c r="I110" s="248"/>
      <c r="J110" s="259"/>
      <c r="K110" s="260"/>
    </row>
    <row r="111" spans="1:11" s="21" customFormat="1" ht="24">
      <c r="A111" s="227" t="s">
        <v>3</v>
      </c>
      <c r="B111" s="227" t="s">
        <v>1</v>
      </c>
      <c r="C111" s="227" t="s">
        <v>0</v>
      </c>
      <c r="D111" s="227" t="s">
        <v>2</v>
      </c>
      <c r="E111" s="106" t="s">
        <v>197</v>
      </c>
      <c r="F111" s="228" t="s">
        <v>132</v>
      </c>
      <c r="G111" s="106" t="s">
        <v>41</v>
      </c>
      <c r="H111" s="229" t="s">
        <v>131</v>
      </c>
      <c r="I111" s="229"/>
      <c r="J111" s="13" t="s">
        <v>105</v>
      </c>
      <c r="K111" s="19" t="s">
        <v>106</v>
      </c>
    </row>
    <row r="112" spans="1:11" ht="15.75">
      <c r="A112" s="297">
        <v>1</v>
      </c>
      <c r="B112" s="273" t="s">
        <v>246</v>
      </c>
      <c r="C112" s="231" t="s">
        <v>240</v>
      </c>
      <c r="D112" s="232">
        <v>22</v>
      </c>
      <c r="E112" s="274">
        <v>26000</v>
      </c>
      <c r="F112" s="274">
        <v>26000</v>
      </c>
      <c r="G112" s="11"/>
      <c r="H112" s="11"/>
      <c r="I112" s="11"/>
      <c r="J112" s="19"/>
      <c r="K112" s="129"/>
    </row>
    <row r="113" spans="1:11" ht="15.75">
      <c r="A113" s="12"/>
      <c r="B113" s="230"/>
      <c r="C113" s="231"/>
      <c r="D113" s="232"/>
      <c r="E113" s="261"/>
      <c r="F113" s="261"/>
      <c r="G113" s="11"/>
      <c r="H113" s="11"/>
      <c r="I113" s="11"/>
      <c r="J113" s="19"/>
      <c r="K113" s="129"/>
    </row>
    <row r="114" spans="1:11" ht="15.75">
      <c r="A114" s="262"/>
      <c r="B114" s="262"/>
      <c r="C114" s="263"/>
      <c r="D114" s="263"/>
      <c r="E114" s="289">
        <v>26000</v>
      </c>
      <c r="F114" s="289">
        <v>26000</v>
      </c>
      <c r="G114" s="241"/>
      <c r="H114" s="290"/>
      <c r="I114" s="290"/>
      <c r="J114" s="289">
        <v>26000</v>
      </c>
      <c r="K114" s="287"/>
    </row>
    <row r="115" spans="1:11" s="21" customFormat="1" ht="24">
      <c r="A115" s="227" t="s">
        <v>3</v>
      </c>
      <c r="B115" s="227" t="s">
        <v>1</v>
      </c>
      <c r="C115" s="227" t="s">
        <v>0</v>
      </c>
      <c r="D115" s="227" t="s">
        <v>2</v>
      </c>
      <c r="E115" s="106" t="s">
        <v>197</v>
      </c>
      <c r="F115" s="228" t="s">
        <v>132</v>
      </c>
      <c r="G115" s="106" t="s">
        <v>41</v>
      </c>
      <c r="H115" s="229" t="s">
        <v>131</v>
      </c>
      <c r="I115" s="229"/>
      <c r="J115" s="13" t="s">
        <v>105</v>
      </c>
      <c r="K115" s="19" t="s">
        <v>106</v>
      </c>
    </row>
    <row r="116" spans="1:11" ht="15.75">
      <c r="A116" s="297">
        <v>2</v>
      </c>
      <c r="B116" s="273" t="s">
        <v>247</v>
      </c>
      <c r="C116" s="231" t="s">
        <v>240</v>
      </c>
      <c r="D116" s="232">
        <v>22</v>
      </c>
      <c r="E116" s="274">
        <v>26000</v>
      </c>
      <c r="F116" s="274">
        <v>26000</v>
      </c>
      <c r="G116" s="11"/>
      <c r="H116" s="11"/>
      <c r="I116" s="11"/>
      <c r="J116" s="19"/>
      <c r="K116" s="129"/>
    </row>
    <row r="117" spans="1:11" ht="15.75">
      <c r="A117" s="252"/>
      <c r="B117" s="252"/>
      <c r="C117" s="240"/>
      <c r="D117" s="240"/>
      <c r="E117" s="242">
        <f>SUM(E116:E116)</f>
        <v>26000</v>
      </c>
      <c r="F117" s="242">
        <f>SUM(F116:F116)</f>
        <v>26000</v>
      </c>
      <c r="G117" s="242"/>
      <c r="H117" s="243"/>
      <c r="I117" s="243"/>
      <c r="J117" s="242">
        <f>F117-G117</f>
        <v>26000</v>
      </c>
      <c r="K117" s="244"/>
    </row>
    <row r="118" spans="1:11" s="21" customFormat="1" ht="24">
      <c r="A118" s="227" t="s">
        <v>3</v>
      </c>
      <c r="B118" s="227" t="s">
        <v>1</v>
      </c>
      <c r="C118" s="227" t="s">
        <v>0</v>
      </c>
      <c r="D118" s="227" t="s">
        <v>2</v>
      </c>
      <c r="E118" s="106" t="s">
        <v>197</v>
      </c>
      <c r="F118" s="228" t="s">
        <v>132</v>
      </c>
      <c r="G118" s="106" t="s">
        <v>41</v>
      </c>
      <c r="H118" s="229" t="s">
        <v>131</v>
      </c>
      <c r="I118" s="229"/>
      <c r="J118" s="13" t="s">
        <v>105</v>
      </c>
      <c r="K118" s="19" t="s">
        <v>106</v>
      </c>
    </row>
    <row r="119" spans="1:11" s="21" customFormat="1" ht="27">
      <c r="A119" s="227">
        <v>3</v>
      </c>
      <c r="B119" s="273" t="s">
        <v>248</v>
      </c>
      <c r="C119" s="231" t="s">
        <v>240</v>
      </c>
      <c r="D119" s="232">
        <v>22</v>
      </c>
      <c r="E119" s="274">
        <v>25000</v>
      </c>
      <c r="F119" s="274">
        <v>25000</v>
      </c>
      <c r="G119" s="106"/>
      <c r="H119" s="229"/>
      <c r="I119" s="229"/>
      <c r="J119" s="13"/>
      <c r="K119" s="19"/>
    </row>
    <row r="120" spans="1:11" s="21" customFormat="1">
      <c r="A120" s="227"/>
      <c r="B120" s="230"/>
      <c r="C120" s="231"/>
      <c r="D120" s="232"/>
      <c r="E120" s="264"/>
      <c r="F120" s="264"/>
      <c r="G120" s="106"/>
      <c r="H120" s="229"/>
      <c r="I120" s="229"/>
      <c r="J120" s="13"/>
      <c r="K120" s="19"/>
    </row>
    <row r="121" spans="1:11" s="21" customFormat="1">
      <c r="A121" s="227"/>
      <c r="B121" s="230"/>
      <c r="C121" s="231"/>
      <c r="D121" s="232"/>
      <c r="E121" s="264"/>
      <c r="F121" s="264"/>
      <c r="G121" s="106"/>
      <c r="H121" s="229"/>
      <c r="I121" s="229"/>
      <c r="J121" s="13"/>
      <c r="K121" s="19"/>
    </row>
    <row r="122" spans="1:11" s="21" customFormat="1" ht="15.75">
      <c r="A122" s="265"/>
      <c r="B122" s="265"/>
      <c r="C122" s="265"/>
      <c r="D122" s="265"/>
      <c r="E122" s="289">
        <v>25000</v>
      </c>
      <c r="F122" s="289">
        <v>25000</v>
      </c>
      <c r="G122" s="241"/>
      <c r="H122" s="291"/>
      <c r="I122" s="291"/>
      <c r="J122" s="289">
        <v>25000</v>
      </c>
      <c r="K122" s="266"/>
    </row>
    <row r="123" spans="1:11" s="21" customFormat="1" ht="15.75">
      <c r="A123" s="227"/>
      <c r="B123" s="227"/>
      <c r="C123" s="288" t="s">
        <v>249</v>
      </c>
      <c r="D123" s="227"/>
      <c r="E123" s="292"/>
      <c r="F123" s="292"/>
      <c r="G123" s="293"/>
      <c r="H123" s="294"/>
      <c r="I123" s="294"/>
      <c r="J123" s="292"/>
      <c r="K123" s="19"/>
    </row>
    <row r="124" spans="1:11" s="21" customFormat="1" ht="24">
      <c r="A124" s="227" t="s">
        <v>3</v>
      </c>
      <c r="B124" s="227" t="s">
        <v>1</v>
      </c>
      <c r="C124" s="227" t="s">
        <v>0</v>
      </c>
      <c r="D124" s="227" t="s">
        <v>2</v>
      </c>
      <c r="E124" s="106" t="s">
        <v>197</v>
      </c>
      <c r="F124" s="228" t="s">
        <v>132</v>
      </c>
      <c r="G124" s="106" t="s">
        <v>41</v>
      </c>
      <c r="H124" s="229" t="s">
        <v>131</v>
      </c>
      <c r="I124" s="229"/>
      <c r="J124" s="13" t="s">
        <v>105</v>
      </c>
      <c r="K124" s="19" t="s">
        <v>106</v>
      </c>
    </row>
    <row r="125" spans="1:11" s="21" customFormat="1" ht="15.75">
      <c r="A125" s="227">
        <v>1</v>
      </c>
      <c r="B125" s="273" t="s">
        <v>250</v>
      </c>
      <c r="C125" s="231" t="s">
        <v>240</v>
      </c>
      <c r="D125" s="232">
        <v>7</v>
      </c>
      <c r="E125" s="274">
        <v>25000</v>
      </c>
      <c r="F125" s="274">
        <v>8000</v>
      </c>
      <c r="G125" s="106"/>
      <c r="H125" s="229"/>
      <c r="I125" s="229"/>
      <c r="J125" s="13"/>
      <c r="K125" s="19"/>
    </row>
    <row r="126" spans="1:11" ht="15.75">
      <c r="A126" s="12"/>
      <c r="B126" s="230"/>
      <c r="C126" s="231"/>
      <c r="D126" s="232"/>
      <c r="E126" s="234"/>
      <c r="F126" s="234"/>
      <c r="G126" s="20"/>
      <c r="H126" s="20"/>
      <c r="I126" s="20"/>
      <c r="J126" s="20"/>
      <c r="K126" s="137"/>
    </row>
    <row r="127" spans="1:11" ht="15.75">
      <c r="A127" s="12"/>
      <c r="B127" s="230"/>
      <c r="C127" s="231"/>
      <c r="D127" s="232"/>
      <c r="E127" s="234"/>
      <c r="F127" s="234"/>
      <c r="G127" s="20"/>
      <c r="H127" s="20"/>
      <c r="I127" s="20"/>
      <c r="J127" s="20"/>
      <c r="K127" s="137"/>
    </row>
    <row r="128" spans="1:11" ht="15.75">
      <c r="A128" s="252"/>
      <c r="B128" s="252"/>
      <c r="C128" s="267"/>
      <c r="D128" s="268"/>
      <c r="E128" s="242">
        <f>E125+E126+E127</f>
        <v>25000</v>
      </c>
      <c r="F128" s="242">
        <f>F125+F126+F127</f>
        <v>8000</v>
      </c>
      <c r="G128" s="242"/>
      <c r="H128" s="269"/>
      <c r="I128" s="269"/>
      <c r="J128" s="241">
        <f>F128-G128</f>
        <v>8000</v>
      </c>
      <c r="K128" s="270"/>
    </row>
    <row r="129" spans="1:11" s="21" customFormat="1" ht="24">
      <c r="A129" s="227" t="s">
        <v>3</v>
      </c>
      <c r="B129" s="227" t="s">
        <v>1</v>
      </c>
      <c r="C129" s="227" t="s">
        <v>0</v>
      </c>
      <c r="D129" s="227" t="s">
        <v>2</v>
      </c>
      <c r="E129" s="106" t="s">
        <v>197</v>
      </c>
      <c r="F129" s="228" t="s">
        <v>132</v>
      </c>
      <c r="G129" s="106" t="s">
        <v>41</v>
      </c>
      <c r="H129" s="229" t="s">
        <v>131</v>
      </c>
      <c r="I129" s="229"/>
      <c r="J129" s="13" t="s">
        <v>105</v>
      </c>
      <c r="K129" s="19" t="s">
        <v>106</v>
      </c>
    </row>
    <row r="130" spans="1:11" ht="15.75">
      <c r="A130" s="296">
        <v>2</v>
      </c>
      <c r="B130" s="273" t="s">
        <v>251</v>
      </c>
      <c r="C130" s="231" t="s">
        <v>240</v>
      </c>
      <c r="D130" s="232">
        <v>7</v>
      </c>
      <c r="E130" s="274">
        <v>25000</v>
      </c>
      <c r="F130" s="274">
        <v>8000</v>
      </c>
      <c r="G130" s="20"/>
      <c r="H130" s="20"/>
      <c r="I130" s="20"/>
      <c r="J130" s="20"/>
      <c r="K130" s="137"/>
    </row>
    <row r="131" spans="1:11" s="21" customFormat="1">
      <c r="A131" s="227"/>
      <c r="B131" s="19"/>
      <c r="C131" s="231"/>
      <c r="D131" s="232"/>
      <c r="E131" s="234"/>
      <c r="F131" s="234"/>
      <c r="G131" s="106"/>
      <c r="H131" s="229"/>
      <c r="I131" s="229"/>
      <c r="J131" s="13"/>
      <c r="K131" s="19"/>
    </row>
    <row r="132" spans="1:11" ht="15.75">
      <c r="A132" s="12"/>
      <c r="B132" s="19"/>
      <c r="C132" s="4"/>
      <c r="D132" s="232"/>
      <c r="E132" s="235"/>
      <c r="F132" s="235"/>
      <c r="G132" s="20"/>
      <c r="H132" s="20"/>
      <c r="I132" s="20"/>
      <c r="J132" s="20"/>
      <c r="K132" s="137"/>
    </row>
    <row r="133" spans="1:11" ht="15.75">
      <c r="A133" s="252"/>
      <c r="B133" s="252"/>
      <c r="C133" s="267"/>
      <c r="D133" s="268"/>
      <c r="E133" s="242">
        <f>E130+E131+E132</f>
        <v>25000</v>
      </c>
      <c r="F133" s="242">
        <f>F130+F131+F132</f>
        <v>8000</v>
      </c>
      <c r="G133" s="242"/>
      <c r="H133" s="269"/>
      <c r="I133" s="269"/>
      <c r="J133" s="241">
        <f>F133-G133</f>
        <v>8000</v>
      </c>
      <c r="K133" s="270"/>
    </row>
    <row r="134" spans="1:11" s="21" customFormat="1" ht="24">
      <c r="A134" s="227" t="s">
        <v>3</v>
      </c>
      <c r="B134" s="227" t="s">
        <v>1</v>
      </c>
      <c r="C134" s="227" t="s">
        <v>0</v>
      </c>
      <c r="D134" s="227" t="s">
        <v>2</v>
      </c>
      <c r="E134" s="106" t="s">
        <v>197</v>
      </c>
      <c r="F134" s="228" t="s">
        <v>132</v>
      </c>
      <c r="G134" s="106" t="s">
        <v>41</v>
      </c>
      <c r="H134" s="229" t="s">
        <v>131</v>
      </c>
      <c r="I134" s="229"/>
      <c r="J134" s="13" t="s">
        <v>105</v>
      </c>
      <c r="K134" s="19" t="s">
        <v>106</v>
      </c>
    </row>
    <row r="135" spans="1:11" s="21" customFormat="1" ht="15.75">
      <c r="A135" s="227">
        <v>3</v>
      </c>
      <c r="B135" s="273" t="s">
        <v>252</v>
      </c>
      <c r="C135" s="231" t="s">
        <v>240</v>
      </c>
      <c r="D135" s="232">
        <v>14</v>
      </c>
      <c r="E135" s="274">
        <v>25000</v>
      </c>
      <c r="F135" s="274">
        <v>17000</v>
      </c>
      <c r="G135" s="106"/>
      <c r="H135" s="229"/>
      <c r="I135" s="229"/>
      <c r="J135" s="13"/>
      <c r="K135" s="19"/>
    </row>
    <row r="136" spans="1:11" ht="15.75">
      <c r="A136" s="252"/>
      <c r="B136" s="284"/>
      <c r="C136" s="239"/>
      <c r="D136" s="283"/>
      <c r="E136" s="275">
        <v>25000</v>
      </c>
      <c r="F136" s="275">
        <v>17000</v>
      </c>
      <c r="G136" s="269"/>
      <c r="H136" s="269"/>
      <c r="I136" s="269"/>
      <c r="J136" s="275">
        <v>17000</v>
      </c>
      <c r="K136" s="270"/>
    </row>
    <row r="137" spans="1:11" ht="24">
      <c r="A137" s="227" t="s">
        <v>3</v>
      </c>
      <c r="B137" s="227" t="s">
        <v>1</v>
      </c>
      <c r="C137" s="227" t="s">
        <v>0</v>
      </c>
      <c r="D137" s="227" t="s">
        <v>2</v>
      </c>
      <c r="E137" s="106" t="s">
        <v>197</v>
      </c>
      <c r="F137" s="228" t="s">
        <v>132</v>
      </c>
      <c r="G137" s="106" t="s">
        <v>41</v>
      </c>
      <c r="H137" s="229" t="s">
        <v>131</v>
      </c>
      <c r="I137" s="229"/>
      <c r="J137" s="13" t="s">
        <v>105</v>
      </c>
      <c r="K137" s="19" t="s">
        <v>106</v>
      </c>
    </row>
    <row r="138" spans="1:11" ht="15.75">
      <c r="A138" s="296">
        <v>4</v>
      </c>
      <c r="B138" s="273" t="s">
        <v>253</v>
      </c>
      <c r="C138" s="231" t="s">
        <v>240</v>
      </c>
      <c r="D138" s="232">
        <v>14</v>
      </c>
      <c r="E138" s="274">
        <v>25000</v>
      </c>
      <c r="F138" s="274">
        <v>17000</v>
      </c>
      <c r="G138" s="20"/>
      <c r="H138" s="20"/>
      <c r="I138" s="20"/>
      <c r="J138" s="20"/>
      <c r="K138" s="137"/>
    </row>
    <row r="139" spans="1:11" ht="15.75">
      <c r="A139" s="12"/>
      <c r="B139" s="271"/>
      <c r="C139" s="4"/>
      <c r="D139" s="232"/>
      <c r="E139" s="235"/>
      <c r="F139" s="235"/>
      <c r="G139" s="20"/>
      <c r="H139" s="20"/>
      <c r="I139" s="20"/>
      <c r="J139" s="20"/>
      <c r="K139" s="137"/>
    </row>
    <row r="140" spans="1:11" ht="15.75">
      <c r="A140" s="252"/>
      <c r="B140" s="252"/>
      <c r="C140" s="267"/>
      <c r="D140" s="268"/>
      <c r="E140" s="275">
        <v>25000</v>
      </c>
      <c r="F140" s="275">
        <v>17000</v>
      </c>
      <c r="G140" s="242"/>
      <c r="H140" s="269"/>
      <c r="I140" s="269"/>
      <c r="J140" s="275">
        <v>17000</v>
      </c>
      <c r="K140" s="270"/>
    </row>
    <row r="141" spans="1:11" ht="15.75">
      <c r="A141" s="322"/>
      <c r="B141" s="322"/>
      <c r="C141" s="328" t="s">
        <v>262</v>
      </c>
      <c r="D141" s="323"/>
      <c r="E141" s="324"/>
      <c r="F141" s="324"/>
      <c r="G141" s="325"/>
      <c r="H141" s="326"/>
      <c r="I141" s="326"/>
      <c r="J141" s="324"/>
      <c r="K141" s="327"/>
    </row>
    <row r="142" spans="1:11" ht="24">
      <c r="A142" s="227" t="s">
        <v>3</v>
      </c>
      <c r="B142" s="227" t="s">
        <v>1</v>
      </c>
      <c r="C142" s="227" t="s">
        <v>0</v>
      </c>
      <c r="D142" s="227" t="s">
        <v>2</v>
      </c>
      <c r="E142" s="106" t="s">
        <v>197</v>
      </c>
      <c r="F142" s="228" t="s">
        <v>132</v>
      </c>
      <c r="G142" s="106" t="s">
        <v>41</v>
      </c>
      <c r="H142" s="229" t="s">
        <v>131</v>
      </c>
      <c r="I142" s="229" t="s">
        <v>194</v>
      </c>
      <c r="J142" s="13" t="s">
        <v>105</v>
      </c>
      <c r="K142" s="19" t="s">
        <v>106</v>
      </c>
    </row>
    <row r="143" spans="1:11" ht="15.75">
      <c r="A143" s="107">
        <v>1</v>
      </c>
      <c r="B143" s="273" t="s">
        <v>257</v>
      </c>
      <c r="C143" s="231"/>
      <c r="D143" s="232">
        <v>30</v>
      </c>
      <c r="E143" s="233"/>
      <c r="F143" s="233"/>
      <c r="G143" s="11"/>
      <c r="H143" s="11"/>
      <c r="I143" s="11"/>
      <c r="J143" s="13"/>
      <c r="K143" s="129"/>
    </row>
    <row r="144" spans="1:11" ht="15.75">
      <c r="A144" s="107"/>
      <c r="B144" s="230"/>
      <c r="C144" s="231"/>
      <c r="D144" s="232"/>
      <c r="E144" s="233"/>
      <c r="F144" s="233"/>
      <c r="G144" s="11"/>
      <c r="H144" s="11"/>
      <c r="I144" s="11"/>
      <c r="J144" s="13"/>
      <c r="K144" s="129"/>
    </row>
    <row r="145" spans="1:11" ht="15.75">
      <c r="A145" s="107"/>
      <c r="B145" s="230"/>
      <c r="C145" s="231"/>
      <c r="D145" s="232"/>
      <c r="E145" s="234"/>
      <c r="F145" s="234"/>
      <c r="G145" s="11"/>
      <c r="H145" s="11"/>
      <c r="I145" s="11"/>
      <c r="J145" s="13"/>
      <c r="K145" s="129"/>
    </row>
    <row r="146" spans="1:11" ht="15.75">
      <c r="A146" s="107"/>
      <c r="B146" s="230"/>
      <c r="C146" s="4"/>
      <c r="D146" s="232"/>
      <c r="E146" s="235"/>
      <c r="F146" s="235"/>
      <c r="G146" s="11"/>
      <c r="H146" s="11"/>
      <c r="I146" s="11"/>
      <c r="J146" s="13"/>
      <c r="K146" s="129"/>
    </row>
    <row r="147" spans="1:11" ht="15.75">
      <c r="A147" s="107"/>
      <c r="B147" s="230"/>
      <c r="C147" s="4"/>
      <c r="D147" s="232"/>
      <c r="E147" s="274">
        <v>35000</v>
      </c>
      <c r="F147" s="274">
        <v>35000</v>
      </c>
      <c r="G147" s="11"/>
      <c r="H147" s="11"/>
      <c r="I147" s="11"/>
      <c r="J147" s="13"/>
      <c r="K147" s="236"/>
    </row>
    <row r="148" spans="1:11" ht="15.75">
      <c r="A148" s="237"/>
      <c r="B148" s="238"/>
      <c r="C148" s="239"/>
      <c r="D148" s="240"/>
      <c r="E148" s="241">
        <f>E147+E146+E145+E144+E143</f>
        <v>35000</v>
      </c>
      <c r="F148" s="241">
        <f>F147+F146+F145+F144+F143</f>
        <v>35000</v>
      </c>
      <c r="G148" s="242"/>
      <c r="H148" s="243"/>
      <c r="I148" s="243"/>
      <c r="J148" s="242">
        <f>F148-G148</f>
        <v>35000</v>
      </c>
      <c r="K148" s="244"/>
    </row>
    <row r="149" spans="1:11" ht="24">
      <c r="A149" s="227" t="s">
        <v>3</v>
      </c>
      <c r="B149" s="227" t="s">
        <v>1</v>
      </c>
      <c r="C149" s="227" t="s">
        <v>0</v>
      </c>
      <c r="D149" s="227" t="s">
        <v>2</v>
      </c>
      <c r="E149" s="106" t="s">
        <v>197</v>
      </c>
      <c r="F149" s="228" t="s">
        <v>132</v>
      </c>
      <c r="G149" s="106" t="s">
        <v>41</v>
      </c>
      <c r="H149" s="229" t="s">
        <v>131</v>
      </c>
      <c r="I149" s="229"/>
      <c r="J149" s="13" t="s">
        <v>105</v>
      </c>
      <c r="K149" s="19" t="s">
        <v>106</v>
      </c>
    </row>
    <row r="150" spans="1:11" ht="15.75">
      <c r="A150" s="107">
        <v>2</v>
      </c>
      <c r="B150" s="273" t="s">
        <v>258</v>
      </c>
      <c r="C150" s="231"/>
      <c r="D150" s="295">
        <v>16</v>
      </c>
      <c r="E150" s="234"/>
      <c r="F150" s="234"/>
      <c r="G150" s="11"/>
      <c r="H150" s="11"/>
      <c r="I150" s="11"/>
      <c r="J150" s="13"/>
      <c r="K150" s="129"/>
    </row>
    <row r="151" spans="1:11" ht="15.75">
      <c r="A151" s="107"/>
      <c r="B151" s="230"/>
      <c r="C151" s="231"/>
      <c r="D151" s="232"/>
      <c r="E151" s="234"/>
      <c r="F151" s="234"/>
      <c r="G151" s="11"/>
      <c r="H151" s="11"/>
      <c r="I151" s="11"/>
      <c r="J151" s="13"/>
      <c r="K151" s="129"/>
    </row>
    <row r="152" spans="1:11" ht="15.75">
      <c r="A152" s="107"/>
      <c r="B152" s="230"/>
      <c r="C152" s="231"/>
      <c r="D152" s="232"/>
      <c r="E152" s="233"/>
      <c r="F152" s="233"/>
      <c r="G152" s="11"/>
      <c r="H152" s="11"/>
      <c r="I152" s="11"/>
      <c r="J152" s="13"/>
      <c r="K152" s="129"/>
    </row>
    <row r="153" spans="1:11" ht="15.75">
      <c r="A153" s="107"/>
      <c r="B153" s="245"/>
      <c r="C153" s="231"/>
      <c r="D153" s="232"/>
      <c r="E153" s="274">
        <v>35000</v>
      </c>
      <c r="F153" s="274">
        <v>25450</v>
      </c>
      <c r="G153" s="11"/>
      <c r="H153" s="11"/>
      <c r="I153" s="11"/>
      <c r="J153" s="13"/>
      <c r="K153" s="129"/>
    </row>
    <row r="154" spans="1:11" ht="15.75">
      <c r="A154" s="237"/>
      <c r="B154" s="238"/>
      <c r="C154" s="239"/>
      <c r="D154" s="240"/>
      <c r="E154" s="241">
        <f>E150+E151+E152+E153</f>
        <v>35000</v>
      </c>
      <c r="F154" s="241">
        <f>F150+F151+F152+F153</f>
        <v>25450</v>
      </c>
      <c r="G154" s="242"/>
      <c r="H154" s="243"/>
      <c r="I154" s="243"/>
      <c r="J154" s="242">
        <f>F154-G154</f>
        <v>25450</v>
      </c>
      <c r="K154" s="244"/>
    </row>
    <row r="155" spans="1:11" ht="24">
      <c r="A155" s="227" t="s">
        <v>3</v>
      </c>
      <c r="B155" s="227" t="s">
        <v>1</v>
      </c>
      <c r="C155" s="227" t="s">
        <v>0</v>
      </c>
      <c r="D155" s="227" t="s">
        <v>2</v>
      </c>
      <c r="E155" s="106" t="s">
        <v>197</v>
      </c>
      <c r="F155" s="228" t="s">
        <v>132</v>
      </c>
      <c r="G155" s="106" t="s">
        <v>41</v>
      </c>
      <c r="H155" s="229" t="s">
        <v>131</v>
      </c>
      <c r="I155" s="229"/>
      <c r="J155" s="13" t="s">
        <v>105</v>
      </c>
      <c r="K155" s="19" t="s">
        <v>106</v>
      </c>
    </row>
    <row r="156" spans="1:11" ht="31.5">
      <c r="A156" s="107">
        <v>3</v>
      </c>
      <c r="B156" s="273" t="s">
        <v>259</v>
      </c>
      <c r="C156" s="231"/>
      <c r="D156" s="232">
        <v>22</v>
      </c>
      <c r="E156" s="234"/>
      <c r="F156" s="234"/>
      <c r="G156" s="11"/>
      <c r="H156" s="11"/>
      <c r="I156" s="11"/>
      <c r="J156" s="13"/>
      <c r="K156" s="129"/>
    </row>
    <row r="157" spans="1:11" ht="15.75">
      <c r="A157" s="107"/>
      <c r="B157" s="230"/>
      <c r="C157" s="231"/>
      <c r="D157" s="232"/>
      <c r="E157" s="234"/>
      <c r="F157" s="234"/>
      <c r="G157" s="11"/>
      <c r="H157" s="11"/>
      <c r="I157" s="11"/>
      <c r="J157" s="13"/>
      <c r="K157" s="129"/>
    </row>
    <row r="158" spans="1:11" ht="15.75">
      <c r="A158" s="107"/>
      <c r="B158" s="230"/>
      <c r="C158" s="231"/>
      <c r="D158" s="232"/>
      <c r="E158" s="234"/>
      <c r="F158" s="234"/>
      <c r="G158" s="11"/>
      <c r="H158" s="11"/>
      <c r="I158" s="11"/>
      <c r="J158" s="13"/>
      <c r="K158" s="129"/>
    </row>
    <row r="159" spans="1:11" ht="15.75">
      <c r="A159" s="107"/>
      <c r="B159" s="230"/>
      <c r="C159" s="4"/>
      <c r="D159" s="232"/>
      <c r="E159" s="274">
        <v>40000</v>
      </c>
      <c r="F159" s="274">
        <v>40000</v>
      </c>
      <c r="G159" s="11"/>
      <c r="H159" s="11"/>
      <c r="I159" s="11"/>
      <c r="J159" s="13"/>
      <c r="K159" s="129"/>
    </row>
    <row r="160" spans="1:11" ht="15.75">
      <c r="A160" s="237"/>
      <c r="B160" s="238"/>
      <c r="C160" s="239"/>
      <c r="D160" s="240"/>
      <c r="E160" s="246">
        <f>E156+E157+E158+E159</f>
        <v>40000</v>
      </c>
      <c r="F160" s="246">
        <f>F156+F157+F158+F159</f>
        <v>40000</v>
      </c>
      <c r="G160" s="247"/>
      <c r="H160" s="248"/>
      <c r="I160" s="248"/>
      <c r="J160" s="242">
        <f>F160-G160</f>
        <v>40000</v>
      </c>
      <c r="K160" s="244"/>
    </row>
    <row r="161" spans="1:11" ht="24">
      <c r="A161" s="227" t="s">
        <v>3</v>
      </c>
      <c r="B161" s="227" t="s">
        <v>1</v>
      </c>
      <c r="C161" s="227" t="s">
        <v>0</v>
      </c>
      <c r="D161" s="227" t="s">
        <v>2</v>
      </c>
      <c r="E161" s="106" t="s">
        <v>197</v>
      </c>
      <c r="F161" s="228" t="s">
        <v>132</v>
      </c>
      <c r="G161" s="106" t="s">
        <v>41</v>
      </c>
      <c r="H161" s="229" t="s">
        <v>131</v>
      </c>
      <c r="I161" s="229"/>
      <c r="J161" s="13" t="s">
        <v>105</v>
      </c>
      <c r="K161" s="19" t="s">
        <v>106</v>
      </c>
    </row>
    <row r="162" spans="1:11" ht="31.5">
      <c r="A162" s="227">
        <v>4</v>
      </c>
      <c r="B162" s="273" t="s">
        <v>260</v>
      </c>
      <c r="C162" s="231"/>
      <c r="D162" s="232">
        <v>22</v>
      </c>
      <c r="E162" s="234"/>
      <c r="F162" s="234"/>
      <c r="G162" s="106"/>
      <c r="H162" s="229"/>
      <c r="I162" s="229"/>
      <c r="J162" s="13"/>
      <c r="K162" s="19"/>
    </row>
    <row r="163" spans="1:11">
      <c r="A163" s="227"/>
      <c r="B163" s="230"/>
      <c r="C163" s="231"/>
      <c r="D163" s="232"/>
      <c r="E163" s="233"/>
      <c r="F163" s="233"/>
      <c r="G163" s="106"/>
      <c r="H163" s="229"/>
      <c r="I163" s="229"/>
      <c r="J163" s="13"/>
      <c r="K163" s="19"/>
    </row>
    <row r="164" spans="1:11">
      <c r="A164" s="227"/>
      <c r="B164" s="230"/>
      <c r="C164" s="231"/>
      <c r="D164" s="232"/>
      <c r="E164" s="233"/>
      <c r="F164" s="233"/>
      <c r="G164" s="106"/>
      <c r="H164" s="229"/>
      <c r="I164" s="229"/>
      <c r="J164" s="13"/>
      <c r="K164" s="19"/>
    </row>
    <row r="165" spans="1:11">
      <c r="A165" s="227"/>
      <c r="B165" s="230"/>
      <c r="C165" s="231"/>
      <c r="D165" s="232"/>
      <c r="E165" s="274">
        <v>50000</v>
      </c>
      <c r="F165" s="274">
        <v>50000</v>
      </c>
      <c r="G165" s="106"/>
      <c r="H165" s="229"/>
      <c r="I165" s="229"/>
      <c r="J165" s="13"/>
      <c r="K165" s="19"/>
    </row>
    <row r="166" spans="1:11" ht="15.75">
      <c r="A166" s="237"/>
      <c r="B166" s="238"/>
      <c r="C166" s="239"/>
      <c r="D166" s="240"/>
      <c r="E166" s="275">
        <v>50000</v>
      </c>
      <c r="F166" s="275">
        <v>50000</v>
      </c>
      <c r="G166" s="247"/>
      <c r="H166" s="243"/>
      <c r="I166" s="243"/>
      <c r="J166" s="275">
        <v>50000</v>
      </c>
      <c r="K166" s="266"/>
    </row>
    <row r="167" spans="1:11">
      <c r="A167" s="271"/>
      <c r="B167" s="330" t="s">
        <v>265</v>
      </c>
      <c r="C167" s="271"/>
      <c r="D167" s="271"/>
      <c r="E167" s="271"/>
      <c r="F167" s="271"/>
      <c r="G167" s="271"/>
      <c r="H167" s="250"/>
      <c r="I167" s="250"/>
      <c r="J167" s="331">
        <f>SUM(J166,J160,J154,J148,J140,J136,J133,J128,J122,J117,J114,J108,J103,J99,J93,J89,J81,J75,J66,J60,J55,J49,J42,J35,J29,J23,J17)</f>
        <v>618450</v>
      </c>
      <c r="K167" s="271"/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дворники апрель 15г</vt:lpstr>
      <vt:lpstr>уборщицы апрель 15г</vt:lpstr>
      <vt:lpstr>РТР апрель 15г.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Alla</cp:lastModifiedBy>
  <cp:lastPrinted>2015-04-01T19:06:29Z</cp:lastPrinted>
  <dcterms:created xsi:type="dcterms:W3CDTF">2012-11-01T10:48:01Z</dcterms:created>
  <dcterms:modified xsi:type="dcterms:W3CDTF">2015-06-05T08:15:49Z</dcterms:modified>
</cp:coreProperties>
</file>